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Z:\ΠΡΟΜΗΘΕΙΕΣ\2020\Υλικά καθαριότητας Διαγωνισμός Σεπτέμβριος 2020\"/>
    </mc:Choice>
  </mc:AlternateContent>
  <xr:revisionPtr revIDLastSave="0" documentId="13_ncr:1_{6A9C8CD8-15BB-4E4E-8B1E-BFC235CF8CC2}" xr6:coauthVersionLast="45" xr6:coauthVersionMax="45" xr10:uidLastSave="{00000000-0000-0000-0000-000000000000}"/>
  <bookViews>
    <workbookView xWindow="-120" yWindow="-120" windowWidth="25440" windowHeight="15390" tabRatio="821" xr2:uid="{00000000-000D-0000-FFFF-FFFF00000000}"/>
  </bookViews>
  <sheets>
    <sheet name="Οικονομική προσφορά" sheetId="9" r:id="rId1"/>
    <sheet name="ΤΕΧΝΙΚΕΣ ΠΡΟΔΙΑΓΡΑΦΕΣ"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3" i="9" l="1"/>
  <c r="U3" i="9" s="1"/>
  <c r="K3"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K6" i="9"/>
  <c r="K5" i="9"/>
  <c r="K4" i="9"/>
  <c r="L102" i="9" l="1"/>
  <c r="M98" i="9"/>
  <c r="L94" i="9"/>
  <c r="L90" i="9"/>
  <c r="L86" i="9"/>
  <c r="L78" i="9"/>
  <c r="L74" i="9"/>
  <c r="L34" i="9"/>
  <c r="T106" i="9"/>
  <c r="R106" i="9"/>
  <c r="Q106" i="9"/>
  <c r="P106" i="9"/>
  <c r="O106" i="9"/>
  <c r="J106" i="9"/>
  <c r="H106" i="9"/>
  <c r="G106" i="9"/>
  <c r="F106" i="9"/>
  <c r="S105" i="9"/>
  <c r="U105" i="9" s="1"/>
  <c r="I105" i="9"/>
  <c r="S104" i="9"/>
  <c r="U104" i="9" s="1"/>
  <c r="Y104" i="9" s="1"/>
  <c r="I104" i="9"/>
  <c r="S103" i="9"/>
  <c r="U103" i="9" s="1"/>
  <c r="I103" i="9"/>
  <c r="S102" i="9"/>
  <c r="U102" i="9" s="1"/>
  <c r="V102" i="9" s="1"/>
  <c r="I102" i="9"/>
  <c r="S101" i="9"/>
  <c r="U101" i="9" s="1"/>
  <c r="I101" i="9"/>
  <c r="S100" i="9"/>
  <c r="U100" i="9" s="1"/>
  <c r="I100" i="9"/>
  <c r="S99" i="9"/>
  <c r="U99" i="9" s="1"/>
  <c r="I99" i="9"/>
  <c r="S98" i="9"/>
  <c r="U98" i="9" s="1"/>
  <c r="I98" i="9"/>
  <c r="S97" i="9"/>
  <c r="U97" i="9" s="1"/>
  <c r="I97" i="9"/>
  <c r="S96" i="9"/>
  <c r="U96" i="9" s="1"/>
  <c r="I96" i="9"/>
  <c r="S95" i="9"/>
  <c r="U95" i="9" s="1"/>
  <c r="I95" i="9"/>
  <c r="S94" i="9"/>
  <c r="U94" i="9" s="1"/>
  <c r="I94" i="9"/>
  <c r="S93" i="9"/>
  <c r="U93" i="9" s="1"/>
  <c r="I93" i="9"/>
  <c r="S92" i="9"/>
  <c r="U92" i="9" s="1"/>
  <c r="I92" i="9"/>
  <c r="S91" i="9"/>
  <c r="U91" i="9" s="1"/>
  <c r="I91" i="9"/>
  <c r="S90" i="9"/>
  <c r="U90" i="9" s="1"/>
  <c r="V90" i="9" s="1"/>
  <c r="I90" i="9"/>
  <c r="S89" i="9"/>
  <c r="U89" i="9" s="1"/>
  <c r="I89" i="9"/>
  <c r="S88" i="9"/>
  <c r="U88" i="9" s="1"/>
  <c r="Y88" i="9" s="1"/>
  <c r="I88" i="9"/>
  <c r="S87" i="9"/>
  <c r="U87" i="9" s="1"/>
  <c r="I87" i="9"/>
  <c r="S86" i="9"/>
  <c r="U86" i="9" s="1"/>
  <c r="I86" i="9"/>
  <c r="S85" i="9"/>
  <c r="U85" i="9" s="1"/>
  <c r="I85" i="9"/>
  <c r="S84" i="9"/>
  <c r="U84" i="9" s="1"/>
  <c r="I84" i="9"/>
  <c r="S83" i="9"/>
  <c r="U83" i="9" s="1"/>
  <c r="I83" i="9"/>
  <c r="S82" i="9"/>
  <c r="U82" i="9" s="1"/>
  <c r="L82" i="9"/>
  <c r="I82" i="9"/>
  <c r="S81" i="9"/>
  <c r="U81" i="9" s="1"/>
  <c r="I81" i="9"/>
  <c r="S80" i="9"/>
  <c r="U80" i="9" s="1"/>
  <c r="I80" i="9"/>
  <c r="S79" i="9"/>
  <c r="U79" i="9" s="1"/>
  <c r="V79" i="9" s="1"/>
  <c r="X79" i="9" s="1"/>
  <c r="L79" i="9"/>
  <c r="N79" i="9" s="1"/>
  <c r="I79" i="9"/>
  <c r="S78" i="9"/>
  <c r="U78" i="9" s="1"/>
  <c r="I78" i="9"/>
  <c r="S77" i="9"/>
  <c r="U77" i="9" s="1"/>
  <c r="I77" i="9"/>
  <c r="S76" i="9"/>
  <c r="U76" i="9" s="1"/>
  <c r="I76" i="9"/>
  <c r="L76" i="9" s="1"/>
  <c r="N76" i="9" s="1"/>
  <c r="S75" i="9"/>
  <c r="U75" i="9" s="1"/>
  <c r="L75" i="9"/>
  <c r="I75" i="9"/>
  <c r="S74" i="9"/>
  <c r="U74" i="9" s="1"/>
  <c r="I74" i="9"/>
  <c r="S73" i="9"/>
  <c r="U73" i="9" s="1"/>
  <c r="I73" i="9"/>
  <c r="S72" i="9"/>
  <c r="U72" i="9" s="1"/>
  <c r="I72" i="9"/>
  <c r="L72" i="9" s="1"/>
  <c r="N72" i="9" s="1"/>
  <c r="S71" i="9"/>
  <c r="U71" i="9" s="1"/>
  <c r="L71" i="9"/>
  <c r="I71" i="9"/>
  <c r="S70" i="9"/>
  <c r="U70" i="9" s="1"/>
  <c r="I70" i="9"/>
  <c r="S69" i="9"/>
  <c r="I69" i="9"/>
  <c r="S68" i="9"/>
  <c r="U68" i="9" s="1"/>
  <c r="L68" i="9"/>
  <c r="I68" i="9"/>
  <c r="S67" i="9"/>
  <c r="U67" i="9" s="1"/>
  <c r="I67" i="9"/>
  <c r="S66" i="9"/>
  <c r="U66" i="9" s="1"/>
  <c r="I66" i="9"/>
  <c r="S65" i="9"/>
  <c r="I65" i="9"/>
  <c r="S64" i="9"/>
  <c r="U64" i="9" s="1"/>
  <c r="L64" i="9"/>
  <c r="I64" i="9"/>
  <c r="S63" i="9"/>
  <c r="U63" i="9" s="1"/>
  <c r="I63" i="9"/>
  <c r="S62" i="9"/>
  <c r="U62" i="9" s="1"/>
  <c r="I62" i="9"/>
  <c r="S61" i="9"/>
  <c r="I61" i="9"/>
  <c r="S60" i="9"/>
  <c r="U60" i="9" s="1"/>
  <c r="I60" i="9"/>
  <c r="S59" i="9"/>
  <c r="U59" i="9" s="1"/>
  <c r="I59" i="9"/>
  <c r="S58" i="9"/>
  <c r="U58" i="9" s="1"/>
  <c r="Y58" i="9" s="1"/>
  <c r="I58" i="9"/>
  <c r="S57" i="9"/>
  <c r="U57" i="9" s="1"/>
  <c r="I57" i="9"/>
  <c r="S56" i="9"/>
  <c r="U56" i="9" s="1"/>
  <c r="V56" i="9" s="1"/>
  <c r="I56" i="9"/>
  <c r="S55" i="9"/>
  <c r="U55" i="9" s="1"/>
  <c r="I55" i="9"/>
  <c r="S54" i="9"/>
  <c r="U54" i="9" s="1"/>
  <c r="I54" i="9"/>
  <c r="S53" i="9"/>
  <c r="I53" i="9"/>
  <c r="S52" i="9"/>
  <c r="U52" i="9" s="1"/>
  <c r="I52" i="9"/>
  <c r="S51" i="9"/>
  <c r="U51" i="9" s="1"/>
  <c r="I51" i="9"/>
  <c r="S50" i="9"/>
  <c r="U50" i="9" s="1"/>
  <c r="I50" i="9"/>
  <c r="S49" i="9"/>
  <c r="I49" i="9"/>
  <c r="S48" i="9"/>
  <c r="U48" i="9" s="1"/>
  <c r="L48" i="9"/>
  <c r="I48" i="9"/>
  <c r="S47" i="9"/>
  <c r="U47" i="9" s="1"/>
  <c r="I47" i="9"/>
  <c r="S46" i="9"/>
  <c r="U46" i="9" s="1"/>
  <c r="I46" i="9"/>
  <c r="S45" i="9"/>
  <c r="I45" i="9"/>
  <c r="S44" i="9"/>
  <c r="U44" i="9" s="1"/>
  <c r="I44" i="9"/>
  <c r="S43" i="9"/>
  <c r="U43" i="9" s="1"/>
  <c r="I43" i="9"/>
  <c r="S42" i="9"/>
  <c r="U42" i="9" s="1"/>
  <c r="V42" i="9" s="1"/>
  <c r="I42" i="9"/>
  <c r="S41" i="9"/>
  <c r="U41" i="9" s="1"/>
  <c r="I41" i="9"/>
  <c r="S40" i="9"/>
  <c r="U40" i="9" s="1"/>
  <c r="I40" i="9"/>
  <c r="S39" i="9"/>
  <c r="U39" i="9" s="1"/>
  <c r="I39" i="9"/>
  <c r="S38" i="9"/>
  <c r="U38" i="9" s="1"/>
  <c r="I38" i="9"/>
  <c r="L38" i="9" s="1"/>
  <c r="S37" i="9"/>
  <c r="U37" i="9" s="1"/>
  <c r="I37" i="9"/>
  <c r="S36" i="9"/>
  <c r="U36" i="9" s="1"/>
  <c r="I36" i="9"/>
  <c r="S35" i="9"/>
  <c r="U35" i="9" s="1"/>
  <c r="I35" i="9"/>
  <c r="S34" i="9"/>
  <c r="U34" i="9" s="1"/>
  <c r="I34" i="9"/>
  <c r="S33" i="9"/>
  <c r="U33" i="9" s="1"/>
  <c r="I33" i="9"/>
  <c r="S32" i="9"/>
  <c r="I32" i="9"/>
  <c r="S31" i="9"/>
  <c r="U31" i="9" s="1"/>
  <c r="I31" i="9"/>
  <c r="S30" i="9"/>
  <c r="U30" i="9" s="1"/>
  <c r="I30" i="9"/>
  <c r="S29" i="9"/>
  <c r="U29" i="9" s="1"/>
  <c r="I29" i="9"/>
  <c r="S28" i="9"/>
  <c r="U28" i="9" s="1"/>
  <c r="Y28" i="9" s="1"/>
  <c r="I28" i="9"/>
  <c r="S27" i="9"/>
  <c r="U27" i="9" s="1"/>
  <c r="I27" i="9"/>
  <c r="S26" i="9"/>
  <c r="U26" i="9" s="1"/>
  <c r="V26" i="9" s="1"/>
  <c r="I26" i="9"/>
  <c r="S25" i="9"/>
  <c r="U25" i="9" s="1"/>
  <c r="I25" i="9"/>
  <c r="S24" i="9"/>
  <c r="U24" i="9" s="1"/>
  <c r="I24" i="9"/>
  <c r="S23" i="9"/>
  <c r="U23" i="9" s="1"/>
  <c r="I23" i="9"/>
  <c r="S22" i="9"/>
  <c r="U22" i="9" s="1"/>
  <c r="I22" i="9"/>
  <c r="S21" i="9"/>
  <c r="U21" i="9" s="1"/>
  <c r="I21" i="9"/>
  <c r="S20" i="9"/>
  <c r="U20" i="9" s="1"/>
  <c r="I20" i="9"/>
  <c r="S19" i="9"/>
  <c r="U19" i="9" s="1"/>
  <c r="I19" i="9"/>
  <c r="S18" i="9"/>
  <c r="U18" i="9" s="1"/>
  <c r="V18" i="9" s="1"/>
  <c r="X18" i="9" s="1"/>
  <c r="I18" i="9"/>
  <c r="S17" i="9"/>
  <c r="U17" i="9" s="1"/>
  <c r="L17" i="9"/>
  <c r="I17" i="9"/>
  <c r="S16" i="9"/>
  <c r="U16" i="9" s="1"/>
  <c r="I16" i="9"/>
  <c r="S15" i="9"/>
  <c r="U15" i="9" s="1"/>
  <c r="I15" i="9"/>
  <c r="S14" i="9"/>
  <c r="U14" i="9" s="1"/>
  <c r="I14" i="9"/>
  <c r="S13" i="9"/>
  <c r="U13" i="9" s="1"/>
  <c r="I13" i="9"/>
  <c r="S12" i="9"/>
  <c r="U12" i="9" s="1"/>
  <c r="Y12" i="9" s="1"/>
  <c r="I12" i="9"/>
  <c r="S11" i="9"/>
  <c r="U11" i="9" s="1"/>
  <c r="I11" i="9"/>
  <c r="S10" i="9"/>
  <c r="U10" i="9" s="1"/>
  <c r="I10" i="9"/>
  <c r="S9" i="9"/>
  <c r="U9" i="9" s="1"/>
  <c r="I9" i="9"/>
  <c r="S8" i="9"/>
  <c r="U8" i="9" s="1"/>
  <c r="Y8" i="9" s="1"/>
  <c r="I8" i="9"/>
  <c r="S7" i="9"/>
  <c r="U7" i="9" s="1"/>
  <c r="I7" i="9"/>
  <c r="S6" i="9"/>
  <c r="U6" i="9" s="1"/>
  <c r="I6" i="9"/>
  <c r="S5" i="9"/>
  <c r="U5" i="9" s="1"/>
  <c r="I5" i="9"/>
  <c r="S4" i="9"/>
  <c r="U4" i="9" s="1"/>
  <c r="Y4" i="9" s="1"/>
  <c r="I4" i="9"/>
  <c r="S106" i="9"/>
  <c r="U106" i="9" s="1"/>
  <c r="I3" i="9"/>
  <c r="Y17" i="9" l="1"/>
  <c r="V17" i="9"/>
  <c r="X17" i="9" s="1"/>
  <c r="Y68" i="9"/>
  <c r="V68" i="9"/>
  <c r="X68" i="9" s="1"/>
  <c r="V75" i="9"/>
  <c r="X75" i="9" s="1"/>
  <c r="V82" i="9"/>
  <c r="X82" i="9" s="1"/>
  <c r="Y86" i="9"/>
  <c r="V86" i="9"/>
  <c r="Y94" i="9"/>
  <c r="V94" i="9"/>
  <c r="X94" i="9" s="1"/>
  <c r="W98" i="9"/>
  <c r="X98" i="9" s="1"/>
  <c r="V78" i="9"/>
  <c r="X78" i="9" s="1"/>
  <c r="V71" i="9"/>
  <c r="X71" i="9" s="1"/>
  <c r="I106" i="9"/>
  <c r="Y82" i="9"/>
  <c r="U32" i="9"/>
  <c r="Y32" i="9" s="1"/>
  <c r="Y20" i="9"/>
  <c r="U45" i="9"/>
  <c r="V45" i="9" s="1"/>
  <c r="X45" i="9" s="1"/>
  <c r="U49" i="9"/>
  <c r="V49" i="9" s="1"/>
  <c r="X49" i="9" s="1"/>
  <c r="U53" i="9"/>
  <c r="U61" i="9"/>
  <c r="V61" i="9" s="1"/>
  <c r="X61" i="9" s="1"/>
  <c r="U65" i="9"/>
  <c r="V65" i="9" s="1"/>
  <c r="X65" i="9" s="1"/>
  <c r="U69" i="9"/>
  <c r="V69" i="9" s="1"/>
  <c r="X69" i="9" s="1"/>
  <c r="V31" i="9"/>
  <c r="V35" i="9"/>
  <c r="V39" i="9"/>
  <c r="X39" i="9" s="1"/>
  <c r="Z79" i="9"/>
  <c r="V19" i="9"/>
  <c r="V23" i="9"/>
  <c r="X23" i="9" s="1"/>
  <c r="Y75" i="9"/>
  <c r="W99" i="9"/>
  <c r="Z78" i="9"/>
  <c r="Z90" i="9"/>
  <c r="Z94" i="9"/>
  <c r="AA94" i="9" s="1"/>
  <c r="Z17" i="9"/>
  <c r="AA17" i="9" s="1"/>
  <c r="Z71" i="9"/>
  <c r="Z75" i="9"/>
  <c r="Y71" i="9"/>
  <c r="Y79" i="9"/>
  <c r="AA79" i="9" s="1"/>
  <c r="V27" i="9"/>
  <c r="X27" i="9" s="1"/>
  <c r="V83" i="9"/>
  <c r="X83" i="9" s="1"/>
  <c r="V91" i="9"/>
  <c r="X91" i="9" s="1"/>
  <c r="W95" i="9"/>
  <c r="N71" i="9"/>
  <c r="Y18" i="9"/>
  <c r="N75" i="9"/>
  <c r="Y98" i="9"/>
  <c r="Y90" i="9"/>
  <c r="AA90" i="9" s="1"/>
  <c r="Y102" i="9"/>
  <c r="L10" i="9"/>
  <c r="Y10" i="9"/>
  <c r="N10" i="9"/>
  <c r="Y13" i="9"/>
  <c r="L13" i="9"/>
  <c r="N13" i="9" s="1"/>
  <c r="V5" i="9"/>
  <c r="X5" i="9" s="1"/>
  <c r="V7" i="9"/>
  <c r="X7" i="9" s="1"/>
  <c r="V10" i="9"/>
  <c r="X10" i="9" s="1"/>
  <c r="V13" i="9"/>
  <c r="X13" i="9" s="1"/>
  <c r="V15" i="9"/>
  <c r="X15" i="9" s="1"/>
  <c r="L7" i="9"/>
  <c r="Y7" i="9"/>
  <c r="Y15" i="9"/>
  <c r="L15" i="9"/>
  <c r="L6" i="9"/>
  <c r="N6" i="9" s="1"/>
  <c r="Y6" i="9"/>
  <c r="Y9" i="9"/>
  <c r="L9" i="9"/>
  <c r="N9" i="9" s="1"/>
  <c r="Y11" i="9"/>
  <c r="L11" i="9"/>
  <c r="N11" i="9" s="1"/>
  <c r="L14" i="9"/>
  <c r="N14" i="9" s="1"/>
  <c r="Y14" i="9"/>
  <c r="Y16" i="9"/>
  <c r="L16" i="9"/>
  <c r="Y5" i="9"/>
  <c r="L5" i="9"/>
  <c r="V6" i="9"/>
  <c r="X6" i="9" s="1"/>
  <c r="V9" i="9"/>
  <c r="X9" i="9" s="1"/>
  <c r="V11" i="9"/>
  <c r="X11" i="9" s="1"/>
  <c r="V14" i="9"/>
  <c r="X14" i="9" s="1"/>
  <c r="V16" i="9"/>
  <c r="X16" i="9" s="1"/>
  <c r="L19" i="9"/>
  <c r="Z19" i="9" s="1"/>
  <c r="Y19" i="9"/>
  <c r="Y22" i="9"/>
  <c r="L36" i="9"/>
  <c r="N36" i="9" s="1"/>
  <c r="X62" i="9"/>
  <c r="V62" i="9"/>
  <c r="Y62" i="9"/>
  <c r="M8" i="9"/>
  <c r="N8" i="9" s="1"/>
  <c r="W8" i="9"/>
  <c r="X8" i="9" s="1"/>
  <c r="L12" i="9"/>
  <c r="V12" i="9"/>
  <c r="X12" i="9" s="1"/>
  <c r="N17" i="9"/>
  <c r="L18" i="9"/>
  <c r="Z18" i="9" s="1"/>
  <c r="AA18" i="9" s="1"/>
  <c r="V20" i="9"/>
  <c r="X20" i="9" s="1"/>
  <c r="L22" i="9"/>
  <c r="L23" i="9"/>
  <c r="Y23" i="9"/>
  <c r="L24" i="9"/>
  <c r="Y25" i="9"/>
  <c r="L25" i="9"/>
  <c r="Y26" i="9"/>
  <c r="V30" i="9"/>
  <c r="X30" i="9" s="1"/>
  <c r="V33" i="9"/>
  <c r="X33" i="9" s="1"/>
  <c r="V36" i="9"/>
  <c r="X36" i="9" s="1"/>
  <c r="L39" i="9"/>
  <c r="Z39" i="9" s="1"/>
  <c r="Y39" i="9"/>
  <c r="L40" i="9"/>
  <c r="Y41" i="9"/>
  <c r="L41" i="9"/>
  <c r="Y42" i="9"/>
  <c r="V46" i="9"/>
  <c r="X46" i="9" s="1"/>
  <c r="Y46" i="9"/>
  <c r="L49" i="9"/>
  <c r="Y49" i="9"/>
  <c r="Y52" i="9"/>
  <c r="L52" i="9"/>
  <c r="N52" i="9" s="1"/>
  <c r="V59" i="9"/>
  <c r="X59" i="9" s="1"/>
  <c r="Y67" i="9"/>
  <c r="L67" i="9"/>
  <c r="V73" i="9"/>
  <c r="X73" i="9" s="1"/>
  <c r="Y21" i="9"/>
  <c r="L21" i="9"/>
  <c r="V29" i="9"/>
  <c r="X29" i="9" s="1"/>
  <c r="Y38" i="9"/>
  <c r="N38" i="9"/>
  <c r="V44" i="9"/>
  <c r="X44" i="9" s="1"/>
  <c r="V4" i="9"/>
  <c r="X4" i="9" s="1"/>
  <c r="V21" i="9"/>
  <c r="X21" i="9" s="1"/>
  <c r="V24" i="9"/>
  <c r="X24" i="9" s="1"/>
  <c r="L26" i="9"/>
  <c r="Z26" i="9" s="1"/>
  <c r="L27" i="9"/>
  <c r="N27" i="9" s="1"/>
  <c r="Y27" i="9"/>
  <c r="L28" i="9"/>
  <c r="N28" i="9" s="1"/>
  <c r="Y29" i="9"/>
  <c r="L29" i="9"/>
  <c r="Y30" i="9"/>
  <c r="X31" i="9"/>
  <c r="V34" i="9"/>
  <c r="X34" i="9" s="1"/>
  <c r="Y36" i="9"/>
  <c r="V37" i="9"/>
  <c r="X37" i="9" s="1"/>
  <c r="V40" i="9"/>
  <c r="X40" i="9" s="1"/>
  <c r="L42" i="9"/>
  <c r="Z42" i="9" s="1"/>
  <c r="Y43" i="9"/>
  <c r="L43" i="9"/>
  <c r="N43" i="9" s="1"/>
  <c r="Y51" i="9"/>
  <c r="L51" i="9"/>
  <c r="N51" i="9" s="1"/>
  <c r="V57" i="9"/>
  <c r="X57" i="9" s="1"/>
  <c r="L66" i="9"/>
  <c r="Y66" i="9"/>
  <c r="L20" i="9"/>
  <c r="Z20" i="9" s="1"/>
  <c r="AA20" i="9" s="1"/>
  <c r="V32" i="9"/>
  <c r="X32" i="9" s="1"/>
  <c r="L35" i="9"/>
  <c r="Z35" i="9" s="1"/>
  <c r="Y35" i="9"/>
  <c r="Y37" i="9"/>
  <c r="L37" i="9"/>
  <c r="N37" i="9" s="1"/>
  <c r="L65" i="9"/>
  <c r="N65" i="9" s="1"/>
  <c r="Y65" i="9"/>
  <c r="L4" i="9"/>
  <c r="Z4" i="9" s="1"/>
  <c r="AA4" i="9" s="1"/>
  <c r="X19" i="9"/>
  <c r="V22" i="9"/>
  <c r="X22" i="9" s="1"/>
  <c r="Y24" i="9"/>
  <c r="V25" i="9"/>
  <c r="X25" i="9" s="1"/>
  <c r="X26" i="9"/>
  <c r="V28" i="9"/>
  <c r="X28" i="9" s="1"/>
  <c r="L30" i="9"/>
  <c r="Z30" i="9" s="1"/>
  <c r="L31" i="9"/>
  <c r="Y31" i="9"/>
  <c r="L32" i="9"/>
  <c r="N32" i="9" s="1"/>
  <c r="Y33" i="9"/>
  <c r="L33" i="9"/>
  <c r="Y34" i="9"/>
  <c r="N34" i="9"/>
  <c r="X35" i="9"/>
  <c r="V38" i="9"/>
  <c r="X38" i="9" s="1"/>
  <c r="Y40" i="9"/>
  <c r="V41" i="9"/>
  <c r="X41" i="9" s="1"/>
  <c r="X42" i="9"/>
  <c r="L50" i="9"/>
  <c r="Y50" i="9"/>
  <c r="V60" i="9"/>
  <c r="X60" i="9" s="1"/>
  <c r="V47" i="9"/>
  <c r="X47" i="9" s="1"/>
  <c r="V50" i="9"/>
  <c r="X50" i="9" s="1"/>
  <c r="L53" i="9"/>
  <c r="Y53" i="9"/>
  <c r="L54" i="9"/>
  <c r="Y55" i="9"/>
  <c r="L55" i="9"/>
  <c r="N55" i="9" s="1"/>
  <c r="Y56" i="9"/>
  <c r="V63" i="9"/>
  <c r="X63" i="9" s="1"/>
  <c r="V66" i="9"/>
  <c r="X66" i="9" s="1"/>
  <c r="V70" i="9"/>
  <c r="X70" i="9" s="1"/>
  <c r="V72" i="9"/>
  <c r="X72" i="9" s="1"/>
  <c r="L77" i="9"/>
  <c r="Y77" i="9"/>
  <c r="Y81" i="9"/>
  <c r="L81" i="9"/>
  <c r="V89" i="9"/>
  <c r="X89" i="9" s="1"/>
  <c r="M95" i="9"/>
  <c r="Y95" i="9"/>
  <c r="Y44" i="9"/>
  <c r="V48" i="9"/>
  <c r="Z48" i="9" s="1"/>
  <c r="V51" i="9"/>
  <c r="X51" i="9" s="1"/>
  <c r="V54" i="9"/>
  <c r="X54" i="9" s="1"/>
  <c r="L56" i="9"/>
  <c r="Z56" i="9" s="1"/>
  <c r="L57" i="9"/>
  <c r="Y57" i="9"/>
  <c r="L58" i="9"/>
  <c r="Z58" i="9" s="1"/>
  <c r="AA58" i="9" s="1"/>
  <c r="Y59" i="9"/>
  <c r="L59" i="9"/>
  <c r="N59" i="9" s="1"/>
  <c r="Y60" i="9"/>
  <c r="V64" i="9"/>
  <c r="Z64" i="9" s="1"/>
  <c r="V67" i="9"/>
  <c r="X67" i="9" s="1"/>
  <c r="Z68" i="9"/>
  <c r="AA68" i="9" s="1"/>
  <c r="N68" i="9"/>
  <c r="V77" i="9"/>
  <c r="X77" i="9" s="1"/>
  <c r="L80" i="9"/>
  <c r="Y80" i="9"/>
  <c r="V84" i="9"/>
  <c r="X84" i="9" s="1"/>
  <c r="Y84" i="9"/>
  <c r="V87" i="9"/>
  <c r="X87" i="9" s="1"/>
  <c r="Y97" i="9"/>
  <c r="M97" i="9"/>
  <c r="N97" i="9" s="1"/>
  <c r="V105" i="9"/>
  <c r="X105" i="9" s="1"/>
  <c r="V43" i="9"/>
  <c r="X43" i="9" s="1"/>
  <c r="L44" i="9"/>
  <c r="L45" i="9"/>
  <c r="Y45" i="9"/>
  <c r="L46" i="9"/>
  <c r="Y47" i="9"/>
  <c r="L47" i="9"/>
  <c r="Y48" i="9"/>
  <c r="N48" i="9"/>
  <c r="V52" i="9"/>
  <c r="X52" i="9" s="1"/>
  <c r="Y54" i="9"/>
  <c r="V55" i="9"/>
  <c r="X55" i="9" s="1"/>
  <c r="X56" i="9"/>
  <c r="X58" i="9"/>
  <c r="V58" i="9"/>
  <c r="L60" i="9"/>
  <c r="Z60" i="9" s="1"/>
  <c r="L61" i="9"/>
  <c r="Y61" i="9"/>
  <c r="L62" i="9"/>
  <c r="Z62" i="9" s="1"/>
  <c r="Y63" i="9"/>
  <c r="L63" i="9"/>
  <c r="Z63" i="9" s="1"/>
  <c r="Y64" i="9"/>
  <c r="N64" i="9"/>
  <c r="L69" i="9"/>
  <c r="Y69" i="9"/>
  <c r="Y70" i="9"/>
  <c r="L70" i="9"/>
  <c r="N70" i="9" s="1"/>
  <c r="L73" i="9"/>
  <c r="Z73" i="9" s="1"/>
  <c r="Y73" i="9"/>
  <c r="V76" i="9"/>
  <c r="X76" i="9" s="1"/>
  <c r="M96" i="9"/>
  <c r="Y96" i="9"/>
  <c r="V100" i="9"/>
  <c r="X100" i="9" s="1"/>
  <c r="Y100" i="9"/>
  <c r="V103" i="9"/>
  <c r="X103" i="9" s="1"/>
  <c r="V80" i="9"/>
  <c r="X80" i="9" s="1"/>
  <c r="V85" i="9"/>
  <c r="X85" i="9" s="1"/>
  <c r="Z86" i="9"/>
  <c r="AA86" i="9" s="1"/>
  <c r="L91" i="9"/>
  <c r="Z91" i="9" s="1"/>
  <c r="Y91" i="9"/>
  <c r="L92" i="9"/>
  <c r="Y93" i="9"/>
  <c r="L93" i="9"/>
  <c r="N93" i="9" s="1"/>
  <c r="W96" i="9"/>
  <c r="X96" i="9" s="1"/>
  <c r="V101" i="9"/>
  <c r="X101" i="9" s="1"/>
  <c r="Z102" i="9"/>
  <c r="Z72" i="9"/>
  <c r="Y72" i="9"/>
  <c r="Y74" i="9"/>
  <c r="N74" i="9"/>
  <c r="V74" i="9"/>
  <c r="Z74" i="9" s="1"/>
  <c r="Z76" i="9"/>
  <c r="Y76" i="9"/>
  <c r="Y78" i="9"/>
  <c r="N78" i="9"/>
  <c r="V81" i="9"/>
  <c r="X81" i="9" s="1"/>
  <c r="Z82" i="9"/>
  <c r="AA82" i="9" s="1"/>
  <c r="L87" i="9"/>
  <c r="Y87" i="9"/>
  <c r="L88" i="9"/>
  <c r="N88" i="9" s="1"/>
  <c r="Y89" i="9"/>
  <c r="L89" i="9"/>
  <c r="X90" i="9"/>
  <c r="V92" i="9"/>
  <c r="X92" i="9" s="1"/>
  <c r="W97" i="9"/>
  <c r="X97" i="9" s="1"/>
  <c r="Z98" i="9"/>
  <c r="X99" i="9"/>
  <c r="L103" i="9"/>
  <c r="Y103" i="9"/>
  <c r="L104" i="9"/>
  <c r="Y105" i="9"/>
  <c r="L105" i="9"/>
  <c r="N105" i="9" s="1"/>
  <c r="L83" i="9"/>
  <c r="Y83" i="9"/>
  <c r="L84" i="9"/>
  <c r="Z84" i="9" s="1"/>
  <c r="Y85" i="9"/>
  <c r="L85" i="9"/>
  <c r="X86" i="9"/>
  <c r="V88" i="9"/>
  <c r="X88" i="9" s="1"/>
  <c r="Y92" i="9"/>
  <c r="V93" i="9"/>
  <c r="X93" i="9" s="1"/>
  <c r="X95" i="9"/>
  <c r="M99" i="9"/>
  <c r="Y99" i="9"/>
  <c r="L100" i="9"/>
  <c r="Z100" i="9" s="1"/>
  <c r="Y101" i="9"/>
  <c r="L101" i="9"/>
  <c r="Z101" i="9" s="1"/>
  <c r="X102" i="9"/>
  <c r="V104" i="9"/>
  <c r="X104" i="9" s="1"/>
  <c r="N82" i="9"/>
  <c r="N86" i="9"/>
  <c r="N90" i="9"/>
  <c r="N94" i="9"/>
  <c r="N98" i="9"/>
  <c r="N102" i="9"/>
  <c r="AA98" i="9" l="1"/>
  <c r="N84" i="9"/>
  <c r="AA72" i="9"/>
  <c r="AA71" i="9"/>
  <c r="Z5" i="9"/>
  <c r="Z7" i="9"/>
  <c r="Z57" i="9"/>
  <c r="Z77" i="9"/>
  <c r="AA77" i="9" s="1"/>
  <c r="N100" i="9"/>
  <c r="AA7" i="9"/>
  <c r="Z54" i="9"/>
  <c r="Z49" i="9"/>
  <c r="AA49" i="9" s="1"/>
  <c r="V53" i="9"/>
  <c r="X53" i="9" s="1"/>
  <c r="Z85" i="9"/>
  <c r="Z65" i="9"/>
  <c r="Z15" i="9"/>
  <c r="Z53" i="9"/>
  <c r="Z104" i="9"/>
  <c r="AA104" i="9" s="1"/>
  <c r="Z89" i="9"/>
  <c r="AA100" i="9"/>
  <c r="Z96" i="9"/>
  <c r="Z47" i="9"/>
  <c r="AA47" i="9" s="1"/>
  <c r="Z81" i="9"/>
  <c r="X64" i="9"/>
  <c r="Z37" i="9"/>
  <c r="AA37" i="9" s="1"/>
  <c r="Z23" i="9"/>
  <c r="Z105" i="9"/>
  <c r="AA105" i="9" s="1"/>
  <c r="Z44" i="9"/>
  <c r="Z80" i="9"/>
  <c r="Z29" i="9"/>
  <c r="Z16" i="9"/>
  <c r="AA78" i="9"/>
  <c r="Z46" i="9"/>
  <c r="AA57" i="9"/>
  <c r="Z95" i="9"/>
  <c r="AA95" i="9" s="1"/>
  <c r="Z33" i="9"/>
  <c r="AA33" i="9" s="1"/>
  <c r="Z27" i="9"/>
  <c r="Z12" i="9"/>
  <c r="AA12" i="9" s="1"/>
  <c r="AA19" i="9"/>
  <c r="AA75" i="9"/>
  <c r="N73" i="9"/>
  <c r="AA85" i="9"/>
  <c r="AA102" i="9"/>
  <c r="N63" i="9"/>
  <c r="N57" i="9"/>
  <c r="N46" i="9"/>
  <c r="AA84" i="9"/>
  <c r="AA35" i="9"/>
  <c r="N20" i="9"/>
  <c r="N18" i="9"/>
  <c r="N26" i="9"/>
  <c r="AA62" i="9"/>
  <c r="N15" i="9"/>
  <c r="N7" i="9"/>
  <c r="N91" i="9"/>
  <c r="N53" i="9"/>
  <c r="AA91" i="9"/>
  <c r="AA73" i="9"/>
  <c r="AA60" i="9"/>
  <c r="AA44" i="9"/>
  <c r="AA53" i="9"/>
  <c r="N19" i="9"/>
  <c r="Z92" i="9"/>
  <c r="AA92" i="9" s="1"/>
  <c r="Z45" i="9"/>
  <c r="AA45" i="9" s="1"/>
  <c r="N45" i="9"/>
  <c r="Z50" i="9"/>
  <c r="N101" i="9"/>
  <c r="N104" i="9"/>
  <c r="N89" i="9"/>
  <c r="AA76" i="9"/>
  <c r="AA74" i="9"/>
  <c r="Z93" i="9"/>
  <c r="AA93" i="9" s="1"/>
  <c r="N92" i="9"/>
  <c r="X74" i="9"/>
  <c r="N96" i="9"/>
  <c r="AA63" i="9"/>
  <c r="Z61" i="9"/>
  <c r="AA61" i="9" s="1"/>
  <c r="N61" i="9"/>
  <c r="AA54" i="9"/>
  <c r="AA48" i="9"/>
  <c r="N80" i="9"/>
  <c r="Z59" i="9"/>
  <c r="N58" i="9"/>
  <c r="N44" i="9"/>
  <c r="N95" i="9"/>
  <c r="N81" i="9"/>
  <c r="N77" i="9"/>
  <c r="Z55" i="9"/>
  <c r="AA55" i="9" s="1"/>
  <c r="N54" i="9"/>
  <c r="N50" i="9"/>
  <c r="N33" i="9"/>
  <c r="N4" i="9"/>
  <c r="AA65" i="9"/>
  <c r="N29" i="9"/>
  <c r="AA27" i="9"/>
  <c r="Z67" i="9"/>
  <c r="AA67" i="9" s="1"/>
  <c r="AA46" i="9"/>
  <c r="AA42" i="9"/>
  <c r="Z40" i="9"/>
  <c r="AA40" i="9" s="1"/>
  <c r="AA26" i="9"/>
  <c r="Z24" i="9"/>
  <c r="Z22" i="9"/>
  <c r="W106" i="9"/>
  <c r="N5" i="9"/>
  <c r="AA16" i="9"/>
  <c r="Z14" i="9"/>
  <c r="Z9" i="9"/>
  <c r="AA9" i="9" s="1"/>
  <c r="AA15" i="9"/>
  <c r="Z38" i="9"/>
  <c r="AA38" i="9" s="1"/>
  <c r="N42" i="9"/>
  <c r="AA101" i="9"/>
  <c r="Z99" i="9"/>
  <c r="AA99" i="9" s="1"/>
  <c r="N99" i="9"/>
  <c r="AA89" i="9"/>
  <c r="Z87" i="9"/>
  <c r="AA87" i="9" s="1"/>
  <c r="N87" i="9"/>
  <c r="AA64" i="9"/>
  <c r="AA81" i="9"/>
  <c r="X48" i="9"/>
  <c r="Z31" i="9"/>
  <c r="AA31" i="9" s="1"/>
  <c r="N31" i="9"/>
  <c r="AA24" i="9"/>
  <c r="Z66" i="9"/>
  <c r="AA66" i="9" s="1"/>
  <c r="Z43" i="9"/>
  <c r="AA43" i="9" s="1"/>
  <c r="N30" i="9"/>
  <c r="AA29" i="9"/>
  <c r="N23" i="9"/>
  <c r="V3" i="9"/>
  <c r="Z21" i="9"/>
  <c r="AA21" i="9" s="1"/>
  <c r="N67" i="9"/>
  <c r="N49" i="9"/>
  <c r="Z41" i="9"/>
  <c r="AA41" i="9" s="1"/>
  <c r="N40" i="9"/>
  <c r="Z25" i="9"/>
  <c r="AA25" i="9" s="1"/>
  <c r="N24" i="9"/>
  <c r="M106" i="9"/>
  <c r="Z8" i="9"/>
  <c r="AA8" i="9" s="1"/>
  <c r="N22" i="9"/>
  <c r="AA5" i="9"/>
  <c r="N16" i="9"/>
  <c r="Z11" i="9"/>
  <c r="AA11" i="9" s="1"/>
  <c r="Z6" i="9"/>
  <c r="AA6" i="9" s="1"/>
  <c r="N35" i="9"/>
  <c r="Z83" i="9"/>
  <c r="AA83" i="9" s="1"/>
  <c r="N83" i="9"/>
  <c r="AA56" i="9"/>
  <c r="AA14" i="9"/>
  <c r="N85" i="9"/>
  <c r="Z103" i="9"/>
  <c r="AA103" i="9" s="1"/>
  <c r="N103" i="9"/>
  <c r="Z88" i="9"/>
  <c r="AA88" i="9" s="1"/>
  <c r="AA96" i="9"/>
  <c r="Z70" i="9"/>
  <c r="AA70" i="9" s="1"/>
  <c r="Z69" i="9"/>
  <c r="AA69" i="9" s="1"/>
  <c r="N69" i="9"/>
  <c r="N62" i="9"/>
  <c r="N47" i="9"/>
  <c r="Z97" i="9"/>
  <c r="AA97" i="9" s="1"/>
  <c r="AA80" i="9"/>
  <c r="N60" i="9"/>
  <c r="AA59" i="9"/>
  <c r="N56" i="9"/>
  <c r="AA50" i="9"/>
  <c r="Z32" i="9"/>
  <c r="AA32" i="9" s="1"/>
  <c r="K106" i="9"/>
  <c r="L3" i="9"/>
  <c r="N3" i="9" s="1"/>
  <c r="Y3" i="9"/>
  <c r="N66" i="9"/>
  <c r="Z51" i="9"/>
  <c r="AA51" i="9" s="1"/>
  <c r="N39" i="9"/>
  <c r="AA30" i="9"/>
  <c r="Z28" i="9"/>
  <c r="AA28" i="9" s="1"/>
  <c r="N12" i="9"/>
  <c r="Z34" i="9"/>
  <c r="AA34" i="9" s="1"/>
  <c r="N21" i="9"/>
  <c r="Z52" i="9"/>
  <c r="AA52" i="9" s="1"/>
  <c r="N41" i="9"/>
  <c r="AA39" i="9"/>
  <c r="N25" i="9"/>
  <c r="AA23" i="9"/>
  <c r="Z36" i="9"/>
  <c r="AA36" i="9" s="1"/>
  <c r="AA22" i="9"/>
  <c r="Z13" i="9"/>
  <c r="AA13" i="9" s="1"/>
  <c r="Z10" i="9"/>
  <c r="AA10" i="9" s="1"/>
  <c r="V106" i="9" l="1"/>
  <c r="X3" i="9"/>
  <c r="X106" i="9" s="1"/>
  <c r="Y106" i="9"/>
  <c r="L106" i="9"/>
  <c r="Z3" i="9"/>
  <c r="Z106" i="9" s="1"/>
  <c r="N106" i="9"/>
  <c r="AA3" i="9" l="1"/>
  <c r="AA106"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Papagiannakis Dimitris</author>
    <author>Saliari Kitsa</author>
  </authors>
  <commentList>
    <comment ref="J3" authorId="0" shapeId="0" xr:uid="{4EC55AC1-1E7F-44B0-9A33-C6D3F409D016}">
      <text>
        <r>
          <rPr>
            <b/>
            <sz val="9"/>
            <color indexed="81"/>
            <rFont val="Tahoma"/>
            <family val="2"/>
            <charset val="161"/>
          </rPr>
          <t>Papagiannakis Dimitris:</t>
        </r>
        <r>
          <rPr>
            <sz val="9"/>
            <color indexed="81"/>
            <rFont val="Tahoma"/>
            <family val="2"/>
            <charset val="161"/>
          </rPr>
          <t xml:space="preserve">
Οι ποσότητες που θα συμπληρώσετε αφορούν την μονάδα μέτρησης πχ Λίτρο. Προσπαθήστε να βάλετε πολλαπλάσια των 4 λτ που είναι η συνηθέστερη συσκευασία</t>
        </r>
      </text>
    </comment>
    <comment ref="T3" authorId="0" shapeId="0" xr:uid="{E205D6E8-B127-49C6-B20A-C2191CCB664C}">
      <text>
        <r>
          <rPr>
            <b/>
            <sz val="9"/>
            <color indexed="81"/>
            <rFont val="Tahoma"/>
            <family val="2"/>
            <charset val="161"/>
          </rPr>
          <t>Papagiannakis Dimitris:</t>
        </r>
        <r>
          <rPr>
            <sz val="9"/>
            <color indexed="81"/>
            <rFont val="Tahoma"/>
            <family val="2"/>
            <charset val="161"/>
          </rPr>
          <t xml:space="preserve">
Οι ποσότητες που θα συμπληρώσετε αφορούν την μονάδα μέτρησης πχ Λίτρο. Προσπαθήστε να βάλετε πολλαπλάσια των 4 λτ που είναι η συνηθέστερη συσκευασία</t>
        </r>
      </text>
    </comment>
    <comment ref="D95" authorId="1" shapeId="0" xr:uid="{69A951C8-895B-4226-BE16-7BB8E016299A}">
      <text>
        <r>
          <rPr>
            <b/>
            <sz val="9"/>
            <color indexed="81"/>
            <rFont val="Tahoma"/>
            <family val="2"/>
            <charset val="161"/>
          </rPr>
          <t>Saliari Kitsa:</t>
        </r>
        <r>
          <rPr>
            <sz val="9"/>
            <color indexed="81"/>
            <rFont val="Tahoma"/>
            <family val="2"/>
            <charset val="161"/>
          </rPr>
          <t xml:space="preserve">
μετά την πρώτη προμήθεια
</t>
        </r>
      </text>
    </comment>
  </commentList>
</comments>
</file>

<file path=xl/sharedStrings.xml><?xml version="1.0" encoding="utf-8"?>
<sst xmlns="http://schemas.openxmlformats.org/spreadsheetml/2006/main" count="925" uniqueCount="469">
  <si>
    <t>ΚΩΔΙΚΟΣ</t>
  </si>
  <si>
    <t>ΕΙΔΟΣ</t>
  </si>
  <si>
    <t>Μονάδα Μέτρησης- Συσκευασία</t>
  </si>
  <si>
    <t>Τιμή ΧΩΡΙΣ  ΦΠΑ ANA ΜΟΝΑΔΑ ΜΕΤΡΗΣΗΣ</t>
  </si>
  <si>
    <t>ΣΥΝΟΛΟ ΧΩΡΙΣ ΦΠΑ</t>
  </si>
  <si>
    <t>ΣΥΝΟΛΟ ΜΕ ΦΠΑ</t>
  </si>
  <si>
    <t>1.1</t>
  </si>
  <si>
    <t>Ισχυρό καθαριστικό Γενικού Καθαρισμού</t>
  </si>
  <si>
    <t>Λίτρο (LT) - 5LT ή 4 LT</t>
  </si>
  <si>
    <t>1.2</t>
  </si>
  <si>
    <t>Ουδέτερο στη χρήση καθαριστικό με σαπούνι</t>
  </si>
  <si>
    <t>1.3</t>
  </si>
  <si>
    <t>Αφαιρετικό Τσίχλας</t>
  </si>
  <si>
    <t>1.4</t>
  </si>
  <si>
    <t>Καθαριστικό Χαλιών - Μοκετών</t>
  </si>
  <si>
    <t>1.5</t>
  </si>
  <si>
    <t>Καθαριστικό Χώρων Υγιεινής</t>
  </si>
  <si>
    <t>1.6</t>
  </si>
  <si>
    <t>Παχύρρευστη χλωρίνη  Ultra Extra Power</t>
  </si>
  <si>
    <t>1.7</t>
  </si>
  <si>
    <t>Καθαριστικό Τζαμιών - Γυάλινων &amp; Σκληρών Επιφανειών</t>
  </si>
  <si>
    <t>1.8</t>
  </si>
  <si>
    <t>Αφαιρετικό μελάνης</t>
  </si>
  <si>
    <t>1.9</t>
  </si>
  <si>
    <t xml:space="preserve">Υγρό κρεμοσάπουνο </t>
  </si>
  <si>
    <t>1.10</t>
  </si>
  <si>
    <t xml:space="preserve">Αλουμινόχαρτο </t>
  </si>
  <si>
    <t>TEM - Ρολό 10 μέτρων</t>
  </si>
  <si>
    <t>1.11</t>
  </si>
  <si>
    <t>TEM - 300ΜL ±5%</t>
  </si>
  <si>
    <t>1.12</t>
  </si>
  <si>
    <t>Υγρό καθαρισμού πιάτων</t>
  </si>
  <si>
    <t>1.13</t>
  </si>
  <si>
    <t>Καθαριστικό Σπρέι Πινάκων</t>
  </si>
  <si>
    <t>TEM - 250ΜL ±5%</t>
  </si>
  <si>
    <t>1.14</t>
  </si>
  <si>
    <t>Καθαριστικό Σπρέι   για Οθόνες Η/Υ</t>
  </si>
  <si>
    <t>1.15</t>
  </si>
  <si>
    <t>Υδροχλωρικό οξύ</t>
  </si>
  <si>
    <t>TEM - 450ΜL ±5%</t>
  </si>
  <si>
    <t>1.16</t>
  </si>
  <si>
    <t>Αποσμητικό ειδικό για φρεάτια, σιφώνια και αποχετεύσεις, τύπου Αποσμίνη ή ισοδύναμου</t>
  </si>
  <si>
    <t>2.1</t>
  </si>
  <si>
    <t>Χειροπετσέτα ΖΙΚ ΖΑΚ 4000φ ΣΥΣΚΕΥΑΣΙΑ</t>
  </si>
  <si>
    <t>Κιβώτιο 4000 φύλλων</t>
  </si>
  <si>
    <t>2.2</t>
  </si>
  <si>
    <t>ΧΑΡΤΙ ΥΓΕΙΑΣ ΔΙΦΥΛΛΟ 500gr ΕΠΑΓΓΕΛΜΑΤΙΚΟ</t>
  </si>
  <si>
    <t>Ρολό - Πακέτα ή Δέματα</t>
  </si>
  <si>
    <t>2.3</t>
  </si>
  <si>
    <t>ΧΑΡΤΙ ΥΓΕΙΑΣ ΔΙΦΥΛΛΟ 125gr (ΟΙΚΟΙΑΚΟ-ΞΕΝΟΔΟΧΕΙΑΚΟ)</t>
  </si>
  <si>
    <t>2.4</t>
  </si>
  <si>
    <t xml:space="preserve">Χαρτί κουζίνας </t>
  </si>
  <si>
    <t>3.1 SMALL</t>
  </si>
  <si>
    <t>Γάντια Latex Χωρίς Πούδρα Μαύρο Μιας Χρήσης SMALL</t>
  </si>
  <si>
    <t>Πακέτο 100ΤΕΜ</t>
  </si>
  <si>
    <t>3.1 MEDIUM</t>
  </si>
  <si>
    <t>Γάντια Latex Χωρίς Πούδρα Μαύρο Μιας Χρήσης MEDIUM</t>
  </si>
  <si>
    <t>3.1 LARGE</t>
  </si>
  <si>
    <t>Γάντια Latex Χωρίς Πούδρα Μαύρο Μιας Χρήσης LARGE</t>
  </si>
  <si>
    <t>3.2 SMALL</t>
  </si>
  <si>
    <t>Γάντια Latex Λευκό Με Πούδρα Μιας Χρήσης SMALL</t>
  </si>
  <si>
    <t>3.2 MEDIUM</t>
  </si>
  <si>
    <t>Γάντια Latex Λευκό Με Πούδρα Μιας Χρήσης MEDIUM</t>
  </si>
  <si>
    <t>3.2 LARGE</t>
  </si>
  <si>
    <t>Γάντια Latex Λευκό Με Πούδρα Μιας Χρήσης LARGE</t>
  </si>
  <si>
    <t>3.3 SMALL</t>
  </si>
  <si>
    <t>Γάντια ενισχυμένα πολλαπλών χρήσεων  SMALL</t>
  </si>
  <si>
    <t>Ζεύγος</t>
  </si>
  <si>
    <t>3.3 MEDIUM</t>
  </si>
  <si>
    <t>Γάντια ενισχυμένα πολλαπλών χρήσεων MEDIUM</t>
  </si>
  <si>
    <t>3.3 LARGE</t>
  </si>
  <si>
    <t>Γάντια ενισχυμένα πολλαπλών χρήσεων LARGE</t>
  </si>
  <si>
    <t>3.4 SMALL</t>
  </si>
  <si>
    <t>Γάντια νιτριλιου μίας χρήσης (Small)</t>
  </si>
  <si>
    <t>3.4 MEDIUM</t>
  </si>
  <si>
    <t>Γάντια νιτριλιου μίας χρήσης( medium)</t>
  </si>
  <si>
    <t>3.4 LARGE</t>
  </si>
  <si>
    <t>Γάντια νιτριλιου μίας χρήσης ( large)</t>
  </si>
  <si>
    <t>3.5</t>
  </si>
  <si>
    <t>Πανάκι Μικροϊνας Γενικής Χρήσης 40Χ40</t>
  </si>
  <si>
    <t>ΤΕΜ</t>
  </si>
  <si>
    <t>3.6</t>
  </si>
  <si>
    <t>Πανάκι Μικροϊνας Τζαμιών 40Χ40</t>
  </si>
  <si>
    <t>3.7</t>
  </si>
  <si>
    <t>ΣΠΟΓΓΟΠΕΤΣΕΤΑ ΤΥΠΟΥ ΒΕΤΕΞ ΡΟΛΟ ΠΕΡΦΟΡΕ</t>
  </si>
  <si>
    <t>ΡΟΛΟ</t>
  </si>
  <si>
    <t>3.8</t>
  </si>
  <si>
    <t>ΞΕΣΚΟΝΙΣΤΗΡΙ MICROFIBER</t>
  </si>
  <si>
    <t>3.9</t>
  </si>
  <si>
    <t>Σφουγγαράκι Κουζίνας</t>
  </si>
  <si>
    <t>3.10</t>
  </si>
  <si>
    <t>Σπόγγος Για Πίνακα Μαρκαδόρου με μαγνήτη</t>
  </si>
  <si>
    <t>3.11</t>
  </si>
  <si>
    <t>Ατσαλόμαλλο - Σύρμα ψιλό</t>
  </si>
  <si>
    <t>3.12</t>
  </si>
  <si>
    <t xml:space="preserve">Πατάκια για Κεντρικές  Εισόδους κτιρίων </t>
  </si>
  <si>
    <t>3.13</t>
  </si>
  <si>
    <t>Βάση Επαγγελ. Σφουγγαρίστρας</t>
  </si>
  <si>
    <t>3.14</t>
  </si>
  <si>
    <t xml:space="preserve">Κοντάρι Με Κεφαλή Ημιεπ/λματικής Σφουγγ/στρας 1,30m Αλουμινίου (με χοντρό και ψιλό πάσο) </t>
  </si>
  <si>
    <t>3.15</t>
  </si>
  <si>
    <t>Κοντάρι σκούπας με χοντρό σπείρωμα</t>
  </si>
  <si>
    <t>3.16</t>
  </si>
  <si>
    <t>Κοντάρι σκούπας με λεπτό σπείρωμα</t>
  </si>
  <si>
    <t>3.17</t>
  </si>
  <si>
    <t>Σφουγγαρίστρα Λευκή 400gr</t>
  </si>
  <si>
    <t>3.18</t>
  </si>
  <si>
    <t>Σφουγγαρίστρα Επαγγ. Microfiber 380-400gr</t>
  </si>
  <si>
    <t>3.19</t>
  </si>
  <si>
    <t>Σφουγγαρίστρα Πράσινη 300gr Ημιεπαγγ.</t>
  </si>
  <si>
    <t>3.20</t>
  </si>
  <si>
    <t>Φαράσι με Κοντάρι</t>
  </si>
  <si>
    <t>3.21</t>
  </si>
  <si>
    <t>Σκούπα Απλή</t>
  </si>
  <si>
    <t>3.22</t>
  </si>
  <si>
    <t>Σκούπα Πεζοδρομίου 40 cm</t>
  </si>
  <si>
    <t>3.23</t>
  </si>
  <si>
    <t>Βουρτσάκι χαλιών χειρός</t>
  </si>
  <si>
    <t>3.24</t>
  </si>
  <si>
    <t xml:space="preserve">ΞΑΡΑΧΝΙΑΣΤΡΑ ΤΟΙΧΟΥ </t>
  </si>
  <si>
    <t>3.25</t>
  </si>
  <si>
    <t>Κανάλι 25cm τύπου PULEX ή ισοδύναμου Υαλοκαθ/στηρα Τζαμιών INOX</t>
  </si>
  <si>
    <t>3.26</t>
  </si>
  <si>
    <t xml:space="preserve">Κανάλι 60cm τύπου ALUMAX ή ισοδύναμου Υαλοκαθ/στηρα Τζαμιών </t>
  </si>
  <si>
    <t>3.27</t>
  </si>
  <si>
    <t>Λάστιχο 60cm τύπου ETTORE ή ισοδύναμου Υαλοκαθ/στηρα Τζαμιών</t>
  </si>
  <si>
    <t>3.28</t>
  </si>
  <si>
    <t>Σπαστή Λαβή Υαλοκαθ/στηρα Τζαμιών τύπου PULEX ή ισοδύναμου</t>
  </si>
  <si>
    <t>3.29</t>
  </si>
  <si>
    <t>Κοντάρι 3m Τηλεσκοπικό Κοντάρι Αλουμινίου (2 κομμάτια)</t>
  </si>
  <si>
    <t>3.30</t>
  </si>
  <si>
    <t>Ξύστρα τζαμιών τσέπης τύπου PULEX ή ισοδύναμου</t>
  </si>
  <si>
    <t>3.31</t>
  </si>
  <si>
    <t>Ξυράφι για ξύστρα τσέπης τύπου PULEX ή ισοδύναμου 5ΤΕΜ</t>
  </si>
  <si>
    <t>3.32</t>
  </si>
  <si>
    <t xml:space="preserve">Σκούπα παραλληλόγραμμη συρμάτινη  τύπου  </t>
  </si>
  <si>
    <t>3.33</t>
  </si>
  <si>
    <t xml:space="preserve">Πιγκάλ πλαστικό κλειστού τύπου </t>
  </si>
  <si>
    <t>3.34</t>
  </si>
  <si>
    <t>Κάδος απορριμμάτων 60 λίτρων</t>
  </si>
  <si>
    <t>3.35</t>
  </si>
  <si>
    <t>Κάδος με πεντάλ πλαστικός σε χρώμα λευκό</t>
  </si>
  <si>
    <t>3.36</t>
  </si>
  <si>
    <t xml:space="preserve">Κάδος απορριμμάτων με πεντάλ </t>
  </si>
  <si>
    <t>3.37</t>
  </si>
  <si>
    <t xml:space="preserve">Κάδος ανοξείδωτος με πεντάλ </t>
  </si>
  <si>
    <t>3.38</t>
  </si>
  <si>
    <t>ΠΡΟΕΙΔΟΠΟΙΗΤΙΚΗ ΠΙΝΑΚΙΔΑ ΟΛΙΣΘΗΡΟΤΗΤΑΣ"WET FLOOR"</t>
  </si>
  <si>
    <t>3.39</t>
  </si>
  <si>
    <t xml:space="preserve">Ψεκαστήρας-Βαποριζατέρ </t>
  </si>
  <si>
    <t>3.40</t>
  </si>
  <si>
    <t>Επιτραπέζια αντλία διανεμητής Αντισηπτικού – Κρεμοσάπουνου</t>
  </si>
  <si>
    <t>3.41</t>
  </si>
  <si>
    <t>Τρόμπα- Αντλία άντλησης χημικού</t>
  </si>
  <si>
    <t>3.42</t>
  </si>
  <si>
    <t>Παρκετέζες με βαλβίδα περιστροφής</t>
  </si>
  <si>
    <t>3.43</t>
  </si>
  <si>
    <t>Πανάκια υγρά για Παρκετέζες ( που να προσαρμόζονται στις προαναφερόμενες)</t>
  </si>
  <si>
    <t>3.44</t>
  </si>
  <si>
    <t>Κοντάρια  αλουμινίου απλά για τις προαναφερόμενες παρκετέζες απλά</t>
  </si>
  <si>
    <t>3.45</t>
  </si>
  <si>
    <t>Κουβαδάκια</t>
  </si>
  <si>
    <t>3.46</t>
  </si>
  <si>
    <t xml:space="preserve">Κουτί πλαστικό διάφανο λευκό για τα βιβλία που επιστρέφονται </t>
  </si>
  <si>
    <t>4.1</t>
  </si>
  <si>
    <t>Σακούλες Απορριμμάτων 50x50</t>
  </si>
  <si>
    <t>Ρολό 100 ΤΕΜ</t>
  </si>
  <si>
    <t>4.2</t>
  </si>
  <si>
    <t>Σακούλες Απορριμμάτων 50x55</t>
  </si>
  <si>
    <t>4.3</t>
  </si>
  <si>
    <t>Σακούλες Απορριμμάτων 65x90</t>
  </si>
  <si>
    <t>Κιλό</t>
  </si>
  <si>
    <t>4.4</t>
  </si>
  <si>
    <t>Σακούλες Απορριμμάτων 85x110</t>
  </si>
  <si>
    <t>4.5</t>
  </si>
  <si>
    <t>Σακούλες Απορριμμάτων (ενισχυμένες) Extra strong) 80x110</t>
  </si>
  <si>
    <t>Ρολό 10 ΤΕΜ</t>
  </si>
  <si>
    <t>4.6</t>
  </si>
  <si>
    <t>Διαφανείς σακούλες ασφαλείας για τα βιβλία της επιστροφής</t>
  </si>
  <si>
    <t>Σάκος 500 ΤΕΜ</t>
  </si>
  <si>
    <t>4.7</t>
  </si>
  <si>
    <t>Μεμβράνη συσκευασίας επαγγελματική (strech film)</t>
  </si>
  <si>
    <t>Ρολό</t>
  </si>
  <si>
    <t>5.1</t>
  </si>
  <si>
    <t>Ποδιά λαιμού με τσέπη και ρυθμιστή στο κορδόνι</t>
  </si>
  <si>
    <t>5.2</t>
  </si>
  <si>
    <t>Ποδιά εργασίας σαμαράκι</t>
  </si>
  <si>
    <t>5.3</t>
  </si>
  <si>
    <t>Ποδιά Πλαστική, Μιας Χρήσης</t>
  </si>
  <si>
    <t>Γιλέκο εργασίας LARGE</t>
  </si>
  <si>
    <t>Γιλέκο εργασίας XLARGE</t>
  </si>
  <si>
    <t>6.1</t>
  </si>
  <si>
    <t>Αντισηπτικό χεριών σε 4LT</t>
  </si>
  <si>
    <t>Λίτρο  4L / TEM</t>
  </si>
  <si>
    <t>6.2</t>
  </si>
  <si>
    <t xml:space="preserve">Ανταλλακτικό αντισηπτικό χεριών για  χειροκίνητο dispenser PURELL NXT Advanced, 1000ml </t>
  </si>
  <si>
    <t>TEM</t>
  </si>
  <si>
    <t>6.3</t>
  </si>
  <si>
    <t>Λοσιόν οινοπνεύματος</t>
  </si>
  <si>
    <t>6.4</t>
  </si>
  <si>
    <t>6.5</t>
  </si>
  <si>
    <t>Μάσκες επαναχρησιμοποιούμενες υφασμάτινες με διπλή επένδυση</t>
  </si>
  <si>
    <t>6.6</t>
  </si>
  <si>
    <t>Χειρουργικές μάσκες μίας χρήσης</t>
  </si>
  <si>
    <t>6.7</t>
  </si>
  <si>
    <t>Προστατευτική ασπίδα προσώπου</t>
  </si>
  <si>
    <t>6.8</t>
  </si>
  <si>
    <t>Ταινία διαγράμμισης</t>
  </si>
  <si>
    <t>6.9</t>
  </si>
  <si>
    <t>Ταινία σήμανσης άσπρη /κόκκινη με κουτί 200 μέτρων κορδέλα</t>
  </si>
  <si>
    <t>6.10</t>
  </si>
  <si>
    <t>Πινακίδες σήμανσης για τήρηση αποστάσεων</t>
  </si>
  <si>
    <t>ΤΕΧΝΙΚΑ ΧΑΡΑΚΤΗΡΙΣΤΙΚΑ </t>
  </si>
  <si>
    <t>ΠΕΡΙΓΡΑΦΗ</t>
  </si>
  <si>
    <t xml:space="preserve">Ισχυρό υγρό καθαριστικό Γενικού Καθαρισμού για δύσκολους ρύπους
- pH - Αδιάλυτου προϊόντος: ≥6.5
- Ασφαλές για χρήση σε όλα τα ανθεκτικά στο νερό, σκληρά δάπεδα
- Γρήγορη και πλήρης απομάκρυνση λιπών και ελαίων, γράσων κλπ.
- Να διαλύει τους οργανικούς και αποξηραμένους ρύπους.
- Να μην αφήνει ίζημα.
- Κατάλληλο και για περιοχές µε σκληρά νερά
- Χρήση επαγγελαμτική (συνεργεία, κουζίνες, αρχικούς καθαρισμούς κλπ.)
- Να μην είναι ερεθιστικό, καυστικό ή επιβλαβές για τον χρήστη και να δίνονται στοιχεία ως προς την τοξικότητά του. 
- Να διατίθεται σε ασφαλή πλαστική συσκευασία.
- Να κατατεθεί το τεχνικό φυλλάδιο του προϊόντος, η άδεια Γ.Χ.Κ και το Δελτίο Δεδομένων Ασφαλείας στα Ελληνικά σύμφωνα με την ισχύουσα οδηγία Ε.Ε. 1907/2006 και τον κανονισμό ΕΚ. 1272/2008 CLP.
</t>
  </si>
  <si>
    <t xml:space="preserve">Ισχυρό καθαριστικό Γενικού Καθαρισμού με  παράγοντες αλκαλικότητας και μη ιονικά τασιενεργά Φωσφορικές ενώσεις &lt;5%, Ανιονικά τασιενεργά &lt;5%, Μη ιονικά τασιενεργά &lt;5%, για απομάκρυνση κύριων ορυκτών, συνθετικών ρύπων και σκληρής βρωμιάς. Χαμηλού αφρισμού, κατάλληλο για χρήση και με μηχανή πλύσεως-στεγνώσεως. Με απαλό άρωμα από φυτικά συστατικά. Κατάλληλο για χρήση σε: Πατώματα - Τοίχους - Χώρους Εστίασης. 
Κατάλληλο για καθημερινή γενική χρήση, χωρίς ξέβγαλμα. 
Να είναι σύμφωνο με τις οδηγίες της ευρωπαϊκής ένωσης.
</t>
  </si>
  <si>
    <t>Ουδέτερο στη χρήση καθαριστικό με βάση το πράσινο σαπούνι.
- pH - Αδιάλυτου προϊόντος: ≥ 7
- Κατάλληλο για καθημερινή χρήση
- Να μπορεί να χρησιμοποιηθεί αδιάλυτο.
- Να μην είναι ερεθιστικό, καυστικό ή επιβλαβές για τον χρήστη και να δίνονται στοιχεία ως προς την τοξικότητά του. 
- Να διατίθεται σε ασφαλή πλαστική συσκευασία.
- Να κατατεθεί το τεχνικό φυλλάδιο του προϊόντος, η άδεια Γ.Χ.Κ και το Δελτίο Δεδομένων Ασφαλείας στα Ελληνικά σύμφωνα με την ισχύουσα οδηγία Ε.Ε. 1907/2006 και τον κανονισμό ΕΚ. 1272/2008 CLP.</t>
  </si>
  <si>
    <t>Ουδέτερο καθαριστικό υγρό μαρμάρινων, ξύλινων και laminate δαπέδων, με βάση το πράσινο σαπούνι, με ειδική φόρμουλα για τον καθαρισμό και την συντήρηση όλων των τύπων δαπέδου από ξύλο ή φελλό ή laminatte και για όλα τα είδη βερνικιών και λαδιών. Να είναι κατάλληλο για καθημερινό καθάρισμα χωρίς να δημιουργεί φθορά ή υγρασία. Με ουδέτερο PH και να μην περιέχει φωσφορικά άλατα και χλώριο.Με άρωμα πράσινου σαπουνιού.</t>
  </si>
  <si>
    <t>Ειδικό Ψυκτικό Σπρέι για την αφαίρεση τσίχλας. Απομακρύνει αποτελεσματικά και γρήγορα τα υπολείμματα τσίχλας από το χαλί ή τη μοκέτα. Είναι φιλικό προς το περιβάλλον.
Κατάλληλη για χρήση σε: Χαλιά - Μοκέτες - Ταπετσαρίες - Καθίσματα κ.α</t>
  </si>
  <si>
    <t>Υγρό Καθαριστικό Χαλιών - Μοκετών - Ταπετσαριών
- pH - Αδιάλυτου προϊόντος: ≥ 5.8
- Καθαριστικό χαλιών - μοκετών 
- για πλύσιμο στο χέρι αλλά και για μηχανικό πλύσιμο.
- για χρήση και με μηχανές ψεκασμού – απορρόφησης
- Να μπορεί να χρησιμοποιηθεί τόσο για ξηρό όσο και υγρό καθαρισμό</t>
  </si>
  <si>
    <t>Είναι ένα Υγρό Καθαριστικό για Χαλιά, Μοκέτες και Ταπετσαρίες ελεγχόμενου Αφρισμού να απομακρύνει την εγκλωβισμένη βρωμιά χωρίς να καταστρέφει τις ίνες. Με διακριτικό άρωμα. 
Κατάλληλη για χρήση σε: Χαλιά - Μοκέτες - Ταπετσαρίες - Καθίσματα κ.α.</t>
  </si>
  <si>
    <t>Καθαριστικό χώρων υγιεινής
- pH - Αδιάλυτου προϊόντος: όξινο≤3
- Κατάλληλο για καθαρισμό σε πλακάκια, μπανιέρες, νιπτήρες, βρύσες και κάθετες επιφάνειες.
- Χρήση επαγγελματική 
- Να διατίθεται σε ασφαλή πλαστική συσκευασία.
- Αποτελεσματικό στην αφαίρεση καθημερινών ρύπων χώρων υγιεινής
- Να απομακρύνει υπολείμματα αλάτων, ουρόλιθου, σκουριάς 
- Να απομακρύνει επικαθήσεις αλάτων και σάπωνες.
- Να κατατεθεί το τεχνικό φυλλάδιο του προϊόντος, η άδεια Γ.Χ.Κ και το Δελτίο Δεδομένων Ασφαλείας στα Ελληνικά σύμφωνα με την ισχύουσα οδηγία Ε.Ε. 1907/2006 και τον κανονισμό ΕΚ. 1272/2008 CLP.
- Καθαρίζει τέλεια πλακάκια, µμπανιέρες, νιπτήρες, βρύσες
- Γυαλίζει χωρίς τρίψιμο
- Αφήνει ευχάριστο άρωμά που διαρκεί</t>
  </si>
  <si>
    <t xml:space="preserve">Ειδικό καθαριστικό ισχυρό για χώρους υγιεινής W.C. Να απομακρύνει αποτελεσματικά άλατα, πουρί και υπολείμματα σαπουνιού από βρύσες, πλακάκια και είδη υγιεινής, αφήνοντας ευχάριστο άρωμα. Κατάλληλο για χρήση σε νοσοκομεία χωρίς φωσφορικά άλατα και αναθυμιάσεις κατά την χρήση του και φιλικό στο δέρμα. </t>
  </si>
  <si>
    <t>Παχύρρευστη χλωρίνη  (υποχλωριώδες νάτριο)</t>
  </si>
  <si>
    <t>Παχύρευστο διάλυμα υποχλωριώδους νατρίου (Χλωρίνη)
- pH - Αδιάλυτου προϊόντος: αλκαλικό ≥ 12
- συγκέντρωση υποχλωριώδους νατρίου στο διάλυμα να κυμαίνεται από 4,2-6% 
- Να διαθέτει άδεια κυκλοφορίας ΕΟΦ
- Να λευκαίνει επιφάνειες όπως πλακάκια, είδη υγιεινής μωσαϊκά.
- Κατάλληλο για καθαρισμό και απολύμανση 
- Να κατατεθεί το τεχνικό φυλλάδιο του προϊόντος, η άδεια Γ.Χ.Κ και το Δελτίο Δεδομένων Ασφαλείας στα Ελληνικά σύμφωνα με την ισχύουσα οδηγία Ε.Ε. 1907/2006 και τον κανονισμό ΕΚ. 1272/2008 CLP.</t>
  </si>
  <si>
    <t>Παχύρρευστο απολυμαντικό, καθαριστικό, λευκαντικό υγρό ειδών υγιεινής με βάση το χλώριο (διάλυμα υποχλωριώδους νατρίου) οποίο να περιέχει μη ιονικά τασιενεργά λιγότερα από 5%, ανιονικά τασιενεργά λιγότερο από 5%) κατάλληλο για γενικό καθαρισμό, απολύμανση και λεύκανση. Κατάλληλο για χρήση σε: Πατώματα - Τοίχους - Χώρους Υγιεινής.</t>
  </si>
  <si>
    <t>Καθαριστικό Τζαμιών - Γυάλινων &amp; Σκληρών Επιφανειών. 
- pH - Αδιάλυτου προϊόντος: ≥ 7.9
- Να περιέχει οργανικό διαλύτη (εκ του οποίου τουλάχιστον αλκοόλη) min 6%
- Να στεγνώνει γρήγορα και να μην αφήνει στίγματα
- Έτοιμο προς χρήση καθαριστικό για γυάλινες και λείες σκληρές επιφάνειες
- Να περιέχει επιφανειοδραστικά 0,3-0,5%.
- Να κατατεθεί το τεχνικό φυλλάδιο του προϊόντος, η άδεια Γ.Χ.Κ και το Δελτίο Δεδομένων Ασφαλείας στα Ελληνικά σύμφωνα με την ισχύουσα οδηγία Ε.Ε. 1907/2006 και τον κανονισμό ΕΚ. 1272/2008 CLP.</t>
  </si>
  <si>
    <t xml:space="preserve">Υγρό καθαριστικό για τζάμια και λείες επιφάνειες. Να περιέχει ενεργά καθαριστικά συστατικά και αιθυλική αλκοόλη για γρήγορο στέγνωμα. Να μην αφήνει ιχνη στα τζάμια, καθρέπτες και λείες επιφάνειες. </t>
  </si>
  <si>
    <t>Ισχυρό Αφαιρετικό Graffiti (γκράφιτι) και μελανίνης 
- Λειτουργεί και αφαιρεί ρύπους από τσιμέντο, πέτρα, μάρμαρο, ξύλο κ.α.
- Γρήγορη και πλήρης απομάκρυνση μελανίνης και κόλλας κλπ.
- Για λείες και σαγρέ επιφάνειες
- Για χρήση σε συνεργεία καθαρισμού, σπίτια,  γραφεία κλπ.</t>
  </si>
  <si>
    <t>Ισχυρό Αφαιρετικό Graffiti (γκράφιτι) και μελανίνης. Για απομάκρυνση μελανιού, σπρέι (graffiti) καθώς και συνθετικών ρύπων (λάδια, κόλλες κ.α.)από τοίχους, μαρμαρά, ξύλο, πέτρα και οποιαδήποτε άλλη επιφάνεια χρήζει καθαρισμό από graffiti.</t>
  </si>
  <si>
    <t>Υγρό κρεμοσάπουνο</t>
  </si>
  <si>
    <t>Υγρό κρεμοσάπουνο για καθαρισμό χεριών και δέρματος
- Με ουδέτερο για το δέρμα.
- Κατάλληλο για συχνή χρήση.
- Nα μη δημιουργεί ξηροδερμίες ή ερεθισμούς.
- Nα είναι δερματολογικά και οφθαλμικά ελεγμένο με μελέτες.
- Με περιεκτικότητα καθαριστικών συστατικών (τασιενεργών) 15-30%
- Χωρίς σάπωνες και αλκάλια,
- Με γλυκερίνη και βιταμίνες.
- Να κατατεθεί το τεχνικό φυλλάδιο του προϊόντος, η άδεια Γ.Χ.Κ και το Δελτίο Δεδομένων Ασφαλείας στα Ελληνικά σύμφωνα με την ισχύουσα οδηγία Ε.Ε. 1907/2006 και τον κανονισμό ΕΚ. 1272/2008 CLP.</t>
  </si>
  <si>
    <t>Αρωματικό υγρό σαπούνι καθαρισμού χεριών με ουδέτερο PH ως προς την επιδερμίδα, παρέχοντας αντιμικροβιακή προστασία και αποτελεσματική καθαριότητα για τα χέρια.</t>
  </si>
  <si>
    <t>Μέτρα 10</t>
  </si>
  <si>
    <t>Μέτρα   10</t>
  </si>
  <si>
    <t>Εντομοκτόνο ευρέως φάσματος</t>
  </si>
  <si>
    <t>Εντομοκτόνο που δρα ενάντια σε βαδιστικά εντόμα (ψύλλοι, κατσαρίδες, μυρμήγκια, κοριοί), ιπτάμενα έντομα (μύγες, κουνούπια, σκώρους ρούχων) και άλλα αρθρόποδα (αράχνες, τσιμπούρια, ακάρεα).
Σε συσκευασία σπρέι ή δοχείου με ψεκαστήρα.
Κατάλληλο για εσωτερικούς χώρους, οικίες, σχολεία κτλ
Με έγκριση του Γ.Χ.Κ</t>
  </si>
  <si>
    <t>Εντομοκτόνο ευρέως φάσματος που καταπολεμά άμεασα όλα τα βαδιστικά έντομα.</t>
  </si>
  <si>
    <t>Υγρό καθαριστικό πιάτων για πλύσιμο σκευών στο χέρι.
• Με ουδέτερο ph.
• Κατάλληλο για συχνή χρήση, να είναι φιλικό ως προς το χρήστη.
• Υψηλού αφρισμού.
• Να είναι υπερσυμπυκνωμένο, να διασπά λίπη, πρωτεΐνες και να ξεπλένεται εύκολα.
• Η σύσταση του να είναι συνδυασμός από ανιονικές, αμφοτερικές και μη ιονικές επιφανειοδραστικές ουσίες σε σύνολο 15-30%.
• Με προσθήκη αρωματικού παράγοντα για καταπολέμηση δυσάρεστων οσμών.
• Να κατατεθεί το τεχνικό φυλλάδιο του προϊόντος, η άδεια Γ.Χ.Κ και το Δελτίο Δεδομένων Ασφαλείας στα Ελληνικά σύμφωνα με την ισχύουσα οδηγία Ε.Ε. 1907/2006 και τον κανονισμό ΕΚ. 1272/2008 CLP.</t>
  </si>
  <si>
    <t xml:space="preserve">Συμπυκνωμένο ρευστό καθαριστικό σκευών κουζίνας και πιάτων, για πλύσιμο στο χέρι, με μικροβιοκτόνο δράση για την καταπολέμηση των μικροβίων και δυσάρεστων οσμών. Με σύνθεση για την παραγωγή πλουσίου αφρού για την εύκολη αφαίρεση λιπών και πρωτεϊνών. Να ξεπλένεται εύκολα. </t>
  </si>
  <si>
    <t>Καθαριστικό σπρέι κατάλληλο για λευκούς πίνακες μαρκαδόρου.
Για τον καθαρισμό και τη συντήρηση όλων των τύπων πινάκων.
Κατάλληλο και για μαγνητικούς πίνακες.
Με μηχανισμό ψεκασμού χωρίς τη χρήση προωθητικών αερίων
Το υγρό καθαρισμού είναι μη τοξικό.</t>
  </si>
  <si>
    <t>Καθαριστικό Σπρέι Πινάκων μαρκαδόρου.</t>
  </si>
  <si>
    <t>Καθαριστικό Σπρέι για Οθόνες Η/Υ</t>
  </si>
  <si>
    <t>Καθαριστικό σπρέι κατάλληλο για οθόνες υγρών κρυστάλλων LCD και LED.
Να ειδικά κατασκευασμένο για τον καθαρισμό των ευαίσθητων οθονών Desktop, Laptop, Tablet, Τηλεοράσεων.
Να μην αφήνει ίχνη και θαμπάδες στην οθόνη. 
Να απομακρύνει τη σκόνη, τις βρωμιές και τα κατάλοιπα από έλαια και την λιπαρότητα του δέρματος.
Να καθαρίζει τα στίγματα και τους παθογόνους μικροοργανισμούς.</t>
  </si>
  <si>
    <t>Καθαριστικό σπρέι οθονών υγρών κρυστάλλων (LCD).</t>
  </si>
  <si>
    <t xml:space="preserve">Υδροχλωρικό οξύ </t>
  </si>
  <si>
    <t>Διάλυμα υδροχλωρικού οξέος (κεζάπ), διαβρωτικό.
• Κατ’ ελάχιστον περιεκτικότητας 15 % (±10%)
• Απολυμαντικό και καθαριστικό υγρό λεκάνης w.c., ειδών υγιεινής, πλακιδίων.
• Με σύνθεση που  να καθαρίζει χωρίς να καταστρέφει το σμάλτο από τα είδη υγιεινής. 
• Κατάλληλο για τον καθαρισμό των αλάτων από τις λεκάνες του μπάνιου και από τα άλατα που επικάθονται σε αυτές.</t>
  </si>
  <si>
    <t>Διαβρωτικό υδατικό διάλυμα υδροχλωρικού οξέως (κεζάπ ή ακουαφόρτε)</t>
  </si>
  <si>
    <t>Ειδικό καθαριστικό-αποσμητικό για φρεάτια, σιφώνια και αποχετεύσεις.
• Να μπορεί να χρησιμοποιηθεί αδιάλυτο για την απόσμηση φρεατίων, αποχετεύσεων, WC
• Διαλυμένο σε νερό να μπορεί να χρησιμοποιηθεί ως καθαριστικό γενικής χρήσης.
• Κατάλληλο για νιπτήρες, νεροχύτες, σιφώνια αποχέτευσης, λεκάνες WC.
• Να περιέχει ειδικά συστατικά απόσμησης για την  εξουδετέρωση  των δυσάρεστων οσμών, με αρωματικούς και καθαριστικούς παράγοντες μεγάλης διάρκειας. 
• Να σκοτώνει τα βακτήρια και να εξουδετερώνει τις δυσάρεστες οσμές.
• Χρήση: Επαγγελματική και Οικιακή.
• Να κατατεθεί το τεχνικό φυλλάδιο του προϊόντος, η άδεια Γ.Χ.Κ και το Δελτίο Δεδομένων Ασφαλείας στα Ελληνικά σύμφωνα με την ισχύουσα οδηγία Ε.Ε. 1907/2006 και τον κανονισμό ΕΚ. 1272/2008 CLP.</t>
  </si>
  <si>
    <t xml:space="preserve">Υγρό αποσμητικό-απολυμαντικό σε κρεμώδη υφή και γαλακτώδη όψη κατά της δυσοσμίας, τύπου Αποσμίνης ή ισοδύναμου. </t>
  </si>
  <si>
    <t>Χειροπετσέτα ΖΙΚ ΖΑΚ 
• Υλικό κατασκευής: 100% Χημικός πρωτογενής λευκασμένος χαρτοπολτός
• Να μη περιέχουν ουσίες οι οποίες μπορούν να βλάψουν τους χρήστες
• Να είναι κατάλληλες για τον καθαρισμό και το στέγνωμα των χεριών, απαλές και απορροφητικές.
• Απορροφητικότητα : απαιτούμενος χρόνος max 10 sec
• Συσκευασία: πακέτο 200 δίφυλλων χωρίς ένωση μεταξύ τους, μέσα σε πλαστική διάφανη θήκη (ζελατίνα) 
• Η λήψη των φύλλων να γίνεται με ευκολία.
• Διαστάσεις Φύλλου: 10,5cm x 25cm (διπλωμένο), 21cm χ 25cm (αδίπλωτο) (ανοχή μέχρι ±10%, η μεγάλη διάσταση δεν θα πρέπει να ξεπερνά τα 25cm και η μικρή τα 11cm διπλωμένο).
• Χαρακτηριστικά φύλλου: Μονόφυλλο, τουλάχιστον 30 gr/m2 (gsm), γκοφρέ.
• Βάρος πακέτου 320 γραμμάρια (± 5%)
• Να μην διαλύεται στο νερό 
• Σε κιβώτιο (με ανθεκτικό χαρτόνι ώστε να μην αλλοιώνονται τα πακέτα που περικλείουν, κατά την μεταφορά ή αποθήκευση ) 20 πακέτων των 200 δίφυλλων, συνολικά 4.000 φύλλα/κιβώτιο.</t>
  </si>
  <si>
    <t>Η Χειροπετσέτα ΖΙΚ ΖΑΚ 4000φ ΣΥΣΚΕΥΑΣΙΑ είναι φύλλα χαρτιού που χρησιμοποιούνται στη συσκευή ΖΙΚ ΖΑΚ, όπου ο χρήστης τραβάει ένα ένα το φύλλο. Χρησιμοποιούνται σε κοινόχρηστους χώρους, χώρους εστίασης κλπ. Κατάλληλα για χρήση σε: Εστιατόρια - Ξενοδοχεία - Γραφεία - Πολυχώρους -  Χώρους Εστίασης κ.α</t>
  </si>
  <si>
    <t xml:space="preserve">Χαρτί Υγείας 500gr (±5%)
- Από 100% Λευκασμένο Χημικό χαρτοπολτό
- Δίφυλλο, γκοφρέ.
- Σε ρολό διαμέτρου 19εκ (±10%)
- Πλάτος 9εκ (±10%) 
- Υδατοδιαλυτό πλήρως
- Καθαρό βάρος ρολού 500 (± 5%) (χωρίς να υπολογίζεται το βάρος του ΜΑΔΡΕΝ).
- Σε συσκευασία με νάιλον περίβλημα
</t>
  </si>
  <si>
    <t>Χαρτί WC 500gr Επαγγελματικό - Συσκευασία σε νάυλον σεσκασία. Χρησιμοποιείται επί των πλείστων σε κοινόχρηστους χώρους, όπως καφετέριες, θέατρο κλπ, και τοποθετείται κυρίως σε επαγγελματικού τύπου συσκευές - θήκες χαρτιών. Κατάλληλα για χρήση σε: Εστιατόρια - Ξενοδοχεία - Γραφεία - Πολυχώρους -  Χώρους Εστίασης κ.α</t>
  </si>
  <si>
    <t>Χαρτί Υγείας 125gr (±5%)
- Από 100% Λευκασμένο Χημικό χαρτοπολτό
- Δίφυλλο, γκοφρέ.
- Διπλών φύλλων χωριζόμενα μεταξύ τους είτε με διάτρηση είτε με πίεση με τρόπο ώστε να είναι εύκολος διαχωρισμός φύλλου από φύλλο.
- Διαστάσεις φύλλου πλάτος 10εκ(±5%) , μήκους έως 14 εκ. 
- Υδατοδιαλυτό πλήρως
- Καθαρό βάρος ρολού 125 (± 5%) (χωρίς να υπολογίζεται το βάρος του ΜΑΔΡΕΝ).
- Σε συσκευασία με νάιλον περίβλημα</t>
  </si>
  <si>
    <t>Το Χαρτί WC 125gr (Τουαλέτας) είναι χαρτί που χρησιμοποιείται στα WC - τουαλέτες, σε οικίες, χώρους εστίασης, όπως καφετέριες, σινεμά, ξενοδοχεία, κλπ,. Σε συσκευασία νάυλον πολλαπλών ρολών.</t>
  </si>
  <si>
    <t xml:space="preserve">Χαρτί κουζίνας ρολό,2 φύλλων 1kg (±5%)
- Λευκασμένος Χημικός χαρτοπολτός κατ΄ελαχιστον 90%
- Δίφυλλο, γκοφρέ.
- Διπλών φύλλων χωριζόμενα μεταξύ τους είτε με διάτρηση είτε με πίεση με τρόπο ώστε να είναι εύκολος διαχωρισμός φύλλου από φύλλο.
- Διαστάσεις φύλλου πλάτος 22cm Χ 22cm (±5%).
- Μήκος ρολλού 100m (±5%) 
- Καθαρό βάρος ρολού 1kg (± 5%) (χωρίς να υπολογίζεται το βάρος του ΜΑΔΡΕΝ).
- Σε συσκευασία πολλαπλών ρολών με νάιλον περίβλημα
</t>
  </si>
  <si>
    <t>Χαρτί κουζίνας σε ρολό,2 φύλλων 1 κιλού-100 μέτρων γκοφρέ</t>
  </si>
  <si>
    <t>3.1</t>
  </si>
  <si>
    <t>Γάντια Latex Χωρίς Πούδρα Μιας Χρήσης</t>
  </si>
  <si>
    <t xml:space="preserve">Γάντια Latex Χωρίς Πούδρα Μιας Χρήσης
- Χρήση: Οικιακή Επαγγελματική
- Υλικό κατασκευής: Φυσικό λάτεξ 
- Αμφιδέξια, 
- Χρώμα : Λευκό – Μαύρο - Μπλε
- Να διατίθενται σε συσκευασία 100 τεμ./κουτί
- Μεγέθη: Small - Medium - Large - X Large
</t>
  </si>
  <si>
    <t>Τα Γάντια Latex Λευκό Χωρίς Πούδρα Μιας Χρήσης είναι γάντια που χρησιμοποιούνται στην υγεία, στις βιομηχανίες, στη ναυτιλία, στην εστίαση κ.ά.,  για λόγους υγιεινής και καθαριότητας. Κατάλληλα για χρήση σε: Οικίες - Ξενοδοχεία - Γραφεία - Συνεργεία Καθαρισμού - Χώρους Εστίασης κ.α</t>
  </si>
  <si>
    <t>3.2</t>
  </si>
  <si>
    <t>Γάντια Latex Λευκό Με Πούδρα Μιας Χρήσης</t>
  </si>
  <si>
    <t xml:space="preserve">Γάντια Latex Με Πούδρα Μιας Χρήσης
- Χρήση: Οικιακή Επαγγελματική
- Υλικό κατασκευής: Φυσικό λάτεξ
- Ελαφρά πουδραρισμένα εσωτερικά 
- Αμφιδέξια, ευπροσάρμοστα και λεία εξωτερικά
- Χρώμα : Λευκό – υπόλευκο
- Να διατίθενται σε συσκευασία 100 τεμ./κουτί
- Μεγέθη: Small - Medium - Large - X Large
</t>
  </si>
  <si>
    <t>Τα Γάντια Latex Λευκό Με Πούδρα Μιας Χρήσης είναι γάντια που χρησιμοποιούνται στην υγεία, στις βιομηχανίες, στη ναυτιλία, στην εστίαση κ.ά.,  για λόγους υγιεινής και καθαριότητας. Κατάλληλα για χρήση σε: Οικίες - Ξενοδοχεία - Γραφεία - Συνεργεία Καθαρισμού - Χώρους Εστίασης κ.α</t>
  </si>
  <si>
    <t>3.3</t>
  </si>
  <si>
    <t xml:space="preserve">Γάντια ενισχυμένα πολλαπλών χρήσεων </t>
  </si>
  <si>
    <t>Γάντια πολλαπλών χρήσεων-κουζίνας
- Χρήση: Οικιακή Επαγγελματική
- Υλικό κατασκευής: Φυσικό λάτεξ
- Ανάγλυφη επιφάνεια στην παλάμη και τα δάχτυλα εξωτερικά με αντιολισθητική υφή για την αποφυγή ολίσθησης στην κράτηση αντικειμένων, ευπροσάρμοστα. 
- Να αντέχουν σε δύσκολες συνθήκες όπως παρατεταμένη επαφή με απορρυπαντικά και ήπια χημικά.
- Με μακριές μανσέτες και ειδική επένδυση για προστασία των χεριών που δρα ανασταλτικά στην εφίδρωση 
- Να διατίθενται σε συσκευασία ζεύγους δεξιάς-αριστερής παλάμης.
- Μεγέθη: Small - Medium - Large - X Large</t>
  </si>
  <si>
    <t>Γάντια ενισχυμένα πολαπλών χρήσεων, τύπου κουζίνας, για καθημερινή χρήση, κατάλληλα και για την ελαφριά βιομηχανία, την γεωργία, τμήματα χώρων υγιεινής και στην καθημερινή ζωή, για την προστασία των χεριών, με  μεγάλη αντοχή και διάρκεια στην χρήση.Κατάλληλα για χρήση σε: Οικίες - Ξενοδοχεία - Γραφεία - Συνεργεία Καθαρισμού - Χώρους Εστίασης κ.α</t>
  </si>
  <si>
    <t>3.4</t>
  </si>
  <si>
    <t>Γάντια νιτριλιου μίας χρήσης</t>
  </si>
  <si>
    <t>Γάντια νιτριλίου Μιας Χρήσης
- Χρήση: Οικιακή Επαγγελματική
- Υλικό κατασκευής: 100% ελαστικό συνθετικό υλικό Νιτριλίου
- Υποαλλεργικά, χωρίς πούδρα για χρήση από άτομα με αλλεργία στο latex και διαχείριση χημικών παραγόντων.
- Αμφιδέξια, ευπροσάρμοστα και λεία εξωτερικά
- Χρώμα : Μπλε ή Μαύρο
- Να διατίθενται σε συσκευασία 100 τεμ./κουτί
- Μεγέθη: Small - Medium - Large - X Large</t>
  </si>
  <si>
    <t>Τα Γάντια Νιτριλίου Μπλε ή Μαύρα Χωρίς Πούδρα Μιας Χρήσης. Γάντια που χρησιμοποιούνται σχεδόν σε όλους τους χώρους, όπως στην υγεία, στις βιομηχανίες, στη ναυτιλία, στην ομορφιά κ.ά., για λόγους υγιεινής και καθαριότητας.
Κατάλληλα για χρήση σε: Οικίες - Ξενοδοχεία - Γραφεία - Συνεργεία Καθαρισμού - Χώρους Εστίασης κ.α</t>
  </si>
  <si>
    <t>Πανάκια μικροϊνών γενικής χρήσης
• Υλικό Κατασκευής: Μικροΐνες Πολυεστέρα και Πολυαμιδίου υψηλής πυκνότητας
• Να χρησιμοποιείται βρεγμένο ή στεγνό
• Να είναι απορροφητικά, να είναι κατάλληλες για καθάρισμα σε ευαίσθητες επιφάνειες αφαιρώντας σκόνη, δαχτυλιές και λεκέδες, χωρίς να χαράζουν, να αφήνουν χνούδι ή ραβδώσεις
• Διαστάσεις 40cm x 40cm (±10%).
• Ανθεκτικό στη χρήση με καθαριστικά και απολυμαντικά
• Να απορροφά άμεσα τα υγρά και να στεγνώνει γρήγορα. 
• Να μπορεί να πλυθεί στο πλυντήριο μέχρι 90˚C για πολλές φορές. 
• Χρώμα : ΜΠΛΕ - ΚΟΚΚΙΝΟ - ΚΙΤΡΙΝΟ – ΠΡΑΣΙΝΟ</t>
  </si>
  <si>
    <t>Το Πανάκι Μικροϊνας Γενικής Χρήσης είναι από ειδικό ύφασμα μικροϊνας το οποίο δεν αφήνει χνούδια ή υπολείμματα και συγκρατεί πολύ αποτελεσματικότερα σκόνη και τρίχες. Κατάλληλο για όλες τις επιφάνειες, ανθεκτικό στη χρήση με καθαριστικά και απολυμαντικά και στις συχνές πλύσεις στο πλυντήριο. Για υγρή ή στεγνή χρήση, απορροφά άμεσα τα υγρά και στεγνώνει γρήγορα. Κατάλληλα για χρήση σε: Οικίες - Ξενοδοχεία - Γραφεία - Συνεργεία Καθαρισμού - Χώρους Εστίασης κ.α.</t>
  </si>
  <si>
    <t>Πανάκια μικροϊνών για τζάμια
• Υλικό Κατασκευής: Μικροΐνες Πολυεστέρα και Πολυαμιδίου υψηλής πυκνότητας.
• Να χρησιμοποιείται στεγνό ή ελαφρώς βρεγμένο
• Να αφήνει γυαλιστερό φινίρισμα χωρίς να αφήνει χνούδι ή ραβδώσεις
• Να είναι κατάλληλο για καθρέφτες, παράθυρα, ανοξείδωτο χάλυβα, χρώμιο και γυάλινα σκεύη.
• Διαστάσεις 40cm x 40cm (±10%).
• Ανθεκτικό στη χρήση με καθαριστικά για τζάμια
• Να μπορεί να πλυθεί στο πλυντήριο μέχρι 90˚C για πολλές φορές. 
• Χρώμα : ΜΠΛΕ - ΚΟΚΚΙΝΟ - ΚΙΤΡΙΝΟ – ΠΡΑΣΙΝΟ</t>
  </si>
  <si>
    <t>Η Πανάκι Μικροϊνας Τζαμιών είναι Πανί Microfiber Τζαμιών
Το συγκεκριμένο πανί είναι από ειδικό ύφασμα μικροϊνας το οποίο είναι ειδικό για το καθαρισμό τζαμιών και λείων επιφανειών χωρίς τη χρήση σαπουνιού. Κατάλληλα για χρήση σε: Οικίες - Ξενοδοχεία - Γραφεία - Συνεργεία Καθαρισμού - Χώρους Εστίασης κ.α.</t>
  </si>
  <si>
    <t>Σπογγοπετσέτα τύπου WETTEX ρολό περφορέ.
• Υλικό Κατασκευής: Ίνες Πολυεστέρα και Βισκόζης υψηλής πυκνότητας και απορροφητικότητας.
• Να χρησιμοποιείται στεγνό ή βρεγμένο
• Χαμηλής τριβής, να αφήνει γυαλιστερό φινίρισμα χωρίς να αφήνει χνούδι ή στίγματα.
• Υψηλής απορροφητικότητας να στεγνώνει εύκολα
• Να είναι ανθεκτικό στο στύψιμο με το χέρι
• Διαστάσεις πλάτος 30cm x μήκος 14m, (±10%). 
• Να είναι περφορέ (με κατάλληλη διάτρηση) για να κόβεται χωρίς ψαλίδι
• Ανθεκτικό στη χρήση με καθαριστικά 
• Να μπορεί να πλυθεί στο πλυντήριο μέχρι 90˚C για πολλές φορές. 
• Χρώμα : ΜΠΛΕ - ΚΟΚΚΙΝΟ - ΚΙΤΡΙΝΟ – ΠΡΑΣΙΝΟ</t>
  </si>
  <si>
    <t>Το Βετέξ Περφορέ Ρολό είναι κατάλληλο για όλες τις εργασίες καθαρισμού είτε επαγγελματικές είτε οικιακές. Είναι ιδανικό για τον καθαρισμό σε χώρους εστίασης, νοσοκομεία, αυτοκίνητα, σπίτι κ.ά. Διαθέτει υψηλή απορροφητικότητα. Κατάλληλα για χρήση σε: Οικίες - Ξενοδοχεία - Γραφεία - Συνεργεία Καθαρισμού - Χώρους Εστίασης κ.α.</t>
  </si>
  <si>
    <t>ΞΕΣΚΟΝΙΣΤΗΡΙ MICROFIBER
• Υλικά κατασκευής: Τριχίδια από μικροΐνες και πλαστική λαβή
• Να διαθέτει σύρμα, έτσι ώστε να διπλώνεται μέχρι και 180 μοίρες, για να καθαρίζονται πιο εύκολα χώροι πίσω από ντουλάπες, κάτω από έπιπλα κλπ., που είναι δύσκολα προσβάσιμοι
• Τύπος: Οικιακή – Επαγγελματική
• Μήκος 55cm (±10%)"</t>
  </si>
  <si>
    <t>Το Ξεσκονιστήρι Microfiber 55 cm είναι ξεσκονιστήρι φτιαγμένο από μικροΐνες, σε πλαστική λαβή. Κατάλληλα για χρήση σε: Οικίες - Ξενοδοχεία - Γραφεία - Συνεργεία Καθαρισμού - Χώρους Εστίασης κ.α.</t>
  </si>
  <si>
    <t>Σφουγγαράκι κουζίνας
• Σφουγγάρι υψηλής ποιότητας δύο όψεων-διπλής Επιφάνειας (Απορροφητική-Σκληρή).
• Μια επιφάνεια υδρόφιλου αφρώδους υλικού (σπογγοειδής) για απορρόφηση υγρών και τρίψιμο ευαίσθητων επιφανειών
• Η άλλη επιφάνεια με ενισχυμένη φίμπρα μεγάλης αντοχής για τρίψιμο σκληρών επιφανειών και αφαίρεση λιπών από μαγειρικά σκέυη.
• Διαστάσεις: (Μ x Π x Υ) 10cm x 7cm x 3cm (±10%)
• Ενδεικτικού τύπου SCOTCH BRITE ή ισοδύναμο</t>
  </si>
  <si>
    <t>Σφουγγαράκι κουζίνας με σκληρή και μαλακή πλευρά. Να Αφαιρεί λίπη και βρωμιές πανεύκολα, με μία μόνο κίνηση, η βρωμιά να αφαιρείται εύκολα από την σκληρή πλευρά. Να είναι ιδανικό για κάθε σκεύος.</t>
  </si>
  <si>
    <t>Σπόγγος Για Πίνακα Μαρκαδόρου με μαγνήτη
• Σπόγγος κατάλληλος για λευκό πίνακα μαρκαδόρου.
• Να σβήνει εύκολα και να μην αφήνει μουτζούρες
• Να διαθέτει μαγνήτη ώστε να επικολλάται σε μαγνητικούς λευκοπίνακες.
• Διατάσεις 15cm× 7cm× 3 cm (±10%)</t>
  </si>
  <si>
    <t xml:space="preserve">Σπόγγος Για Πίνακα Λευκό Μαρκαδόρου σβήνει χωρίς να αφήνει μουτζούρες και ίχνη. Για μαρακαδόρους με μελάνη υδατοδιαλυτής βάσης.
 </t>
  </si>
  <si>
    <t>Ατσαλόμαλλο - Σύρμα ψιλό
• Ατσαλόμαλλο χύμα ψιλό
• Κατάλληλο για την αφαίρεση κμένων λιπών σε μαγειρικά σκεύη.  
• Σε ρολό-κουλούρα 
• Βάρος κουλούρας 1kg (±5%)</t>
  </si>
  <si>
    <t>Σύρμα ψιλό- Ατσαλόμαλλο για το τρίψιμο και την αφαίρεση καμένων λιπών και δύσκολων λεκέδων.</t>
  </si>
  <si>
    <t>Πατάκια για Κεντρικές  Εισόδους κτιρίων
• Δύο επιφανειών ταπέτου και αντιολισθητικό
• Επάνω επιφάνεια υλικό τύπου Ταπέτο-Μοκέτα, με ρίγα για να συγκρατεί σκόνες και λάσπες,  μεγάλης αντοχής με ανάγλυφη μοκέτα για να καθαρίζει εύκολα σκόνες και νερά.
• Κάτω επιφάνεια-υπόστρωμα  αντιολισθητικό ελαστικό ασφαλές και για βρεγμένο δάπεδο.
• Κατάλληλου χρωματισμού για να μην φαίνεται η βρωμιά
• Να έχει πολύ καλή απορρόφηση της βρωμιάς και των νερών
• Να μην κόβετε και να μην ξεφτίζει
• Κατάλληλο για εισόδους Δημοσίων χώρων
• Να καθαρίζετε εύκολα με ηλεκτρική σκούπα, και πλύσιμο με νερό και υγρό σαπούνι
• Βάρος υλικού κατασκευής τουλάχιστον 2.400 gr/m2 (±10%)
• Πάχος περίπου 7 mm (±10%)
• Διαστάσεις   περίπου 60cm Χ 40cm (±10%)</t>
  </si>
  <si>
    <t>Πατάκι εισόδου μοκέτας με ρίγα με αντιολισθητικό υπόστρωμα ώστε να μένει χώρος πάντα καθαρός χωρίς νερά και σκόνη</t>
  </si>
  <si>
    <t xml:space="preserve">Τύπος: Επαγγελματικό
   Υλικό Κατασκευής: Πλαστικό
   Χρώμα : ΓΚΡΙ - ΜΠΛΕ - ΚΟΚΚΙΝΟ </t>
  </si>
  <si>
    <t>Η Δαγκάνα Στήριξης είναι Βάση Επαγγελματικής Σφουγγαρίστρας
Η Δαγκάνα Στήριξης είναι βάση για κάθε τύπου επαγγελματική σφουγγαρίστρα 400gr με κρόσσι ή μικροϊνας που προσαρμόζεται στο πάνω μέρος του επαγγελματικού κονταριού (αλουμινίου -inox). Κατάλληλα για χρήση σε: Οικίες - Ξενοδοχεία - Γραφεία - Συνεργεία Καθαρισμού - Χώρους Εστίασης κ.α.</t>
  </si>
  <si>
    <t>Διαστάσεις : 1,30 m   
  Τύπος: Επαγγελματική
  Υλικό Κατασκευής: Αλουμίνιο
  Χρώμα : Διάφορα χρώματα</t>
  </si>
  <si>
    <t>Το Κοντάρι 1,30m Αλουμινίου Με Κεφαλή Για Ημιεπαγγελματική Σφουγγαρίστρα Ενισχυμένο Λείο είναι κοντάρι που εφαρμόζεται σε ημιεπαγγελματική σφουγγαρίστρα, το οποίο διαθέτει δαγκάνα - κάλυκα για να κουμπώνει πάνω στη σφουγγαρίστρα. Κατάλληλα για χρήση σε: Οικίες - Ξενοδοχεία -  Συνεργεία Καθαρισμού - Χώρους Εστίασης κ.α.</t>
  </si>
  <si>
    <t xml:space="preserve"> Διαστάσεις : 1,30 m   
  Τύπος:Επαγγελματική
  Υλικό Κατασκευής: Μεταλλικό Σπειρωμα χοντρό (Ελληνικό)</t>
  </si>
  <si>
    <t>Το Κοντάρι 1,30m Μεταλλικό Με Βίδα (Για Σκούπα) είναι κοντάρι πολλαπλών χρήσεων, στο οποίο μπορούν να βιδωθούν διάφορα είδη καθαρισμού (κάθε τύπου σκούπας, σφουγγαρίστρα κ.ά).
Κατάλληλα για χρήση σε: Οικίες - Ξενοδοχεία - Συνεργεία Καθαρισμού - Χώρους Εστίασης κ.α</t>
  </si>
  <si>
    <t xml:space="preserve"> Διαστάσεις : 1,30 m   
  Τύπος: Επαγγελματική
  Υλικό Κατασκευής: Μεταλλικό Σπειρωμα λεπτό (Ιταλικό)</t>
  </si>
  <si>
    <t>Τύπος: Επαγγελματική
   Υλικό Κατασκευής: Κρόσια
   Χρώμα : ΛΕΥΚΗ
   Βάρος : 400 gr</t>
  </si>
  <si>
    <t xml:space="preserve">Σφουγγαρίστρα Λευκή Επαγγελματική είναι Σφουγγαρίστρα για Επαγγελματικό Σετ Καθαρισμού Η Λευκή Επαγγελματική είναι σφουγγαρίστρα 400gr με κρόσι πασινου χρώματος που προσαρμόζεται στη βάση πάνω στο επαγγελματικό (αλουμινίου -inox) . Κατάλληλα για χρήση σε: Οικίες - Ξενοδοχεία - Γραφεία - Συνεργεία Καθαρισμού - Χώρους Εστίασης κ.α
</t>
  </si>
  <si>
    <t xml:space="preserve"> Τύπος: Επαγγελματική
   Υλικό Κατασκευής: Microfiber 
   Χρώμα : ΔΙΑΦΟΡΑ (ΜΠΛΕ - ΡΟΖ - ΜΟΒ)
   Βάρος : 380-400gr</t>
  </si>
  <si>
    <t>Η Σφουγγαρίστρα Μπλε/Ροζ/Μωβ  είναι Σφουγγαρίστρα Επαγγ. Microfiber 380-400gr
Η Microfiber 380gr είναι σφουγγαρίστρα από ειδικό ύφασμα μικροϊνας το οποίο δεν αφήνει χνούδια και συγκρατεί πολύ αποτελεσματικότερα σκόνη και τρίχες.Κατάλληλα για χρήση σε: Οικίες - Ξενοδοχεία - Γραφεία - Συνεργεία Καθαρισμού - Χώρους Εστίασης κ.α.</t>
  </si>
  <si>
    <t>Τύπος: Επαγγελματική
   Υλικό Κατασκευής: Κρόσσια
   Χρώμα : ΠΡΑΣΙΝΗ
      Βάρος : 300 gr</t>
  </si>
  <si>
    <t>Η Σφουγγαρίστρα Πράσινη Επαγγελματική είναι Σφουγγαρίστρα για Επαγγελματικό Σετ Καθαρισμού Η Πράσινη Επαγγελματική είναι σφουγγαρίστρα 400gr με κρόσσι πράσινου χρώματος που προσαρμόζεται στη βάση πάνω στο επαγγελματικό (αλουμινίου -inox) . Κατάλληλα για χρήση σε: Οικίες - Ξενοδοχεία - Γραφεία - Συνεργεία Καθαρισμού - Χώρους Εστίασης κ.α.</t>
  </si>
  <si>
    <t>Φαράσι Κλασικό</t>
  </si>
  <si>
    <t>Τύπος: Οικιακή - Επαγγελματική
 Υλικό Κατασκευής: Πλαστικό
 Χρώμα : ΔΙΑΦΟΡΑ (ΜΠΛΕ - ΜΟΒ - ΚΟΚΙΝΟ)</t>
  </si>
  <si>
    <t xml:space="preserve">Το Κλασικό Φαράσι είναι φαράσι που βοηθάει το χρήστη να μαζεύει τη σκόνες με ευκολία. Κατάλληλα για χρήση σε: Οικίες - Ξενοδοχεία - Γραφεία - Συνεργεία Καθαρισμού - Χώρους Εστίασης </t>
  </si>
  <si>
    <t xml:space="preserve">Το Απλή Σκούπα Φαρδιού Τύπου βοηθάει το χρήστη να μαζεύει τη σκόνες με ευκολία από οποιαδήποτε επιφάνεια. (Σκούπα  Όλυμπος) Κατάλληλα για χρήση σε: Οικίες - Ξενοδοχεία - Γραφεία - Συνεργεία Καθαρισμού - Χώρους Εστίασης κ.α.
</t>
  </si>
  <si>
    <t>Σκούπα Πεζοδρομίου 40 cm
• Σκούπα κατασκευασμένη από σκληρό ξύλο ή πλαστικό
• Διαθέτει τρύπα ή  βάση με σπείρωμα για βιδωτά κοντάρια με λεπτό ή χονδρό σπείρωμα
• Πλάτος σκούπας 40cm (±10%)
• Να είναι κατασκευασμένη από πολύ σκληρές συμπαγείς νήμα πλαστικές ίνες
• Με ύψος ίνας 75mm (±10%)
• Κατάλληλη για δρόμους, τα πεζοδρόμια πέτρες και κυβόλιθους</t>
  </si>
  <si>
    <t>Η Σκούπα Πεζοδρομίου βοηθάει το χρήστη να μαζεύει καθαρίζει και να τρίβει αποτελεσματικά τα πεζοδρόμια και τις πέτρινες επιφάνειες.Κατάλληλα για χρήση σε: Εξωτερικούς χώρους, αυλές, κήπους</t>
  </si>
  <si>
    <t>Βουρτσάκι χαλιών χειρός
• Υλικό Κατασκευής: Πλαστικό
• Κατάλληλο για τον καθαρισμό και τρίψιμο χαλιών και μοκετών.
• Διαθέτει χειρολαβή
• Κατασκευασμένο από Σκληρή Πλαστική ίνα
• Μήκος ίνας περίπου 3cm</t>
  </si>
  <si>
    <t>Η Βούρτσα Με Χέρι είναι βούρτσα με σκληρή τρίχα για καθάρισμα χαλιών, μοκετών κ.ά.Κατάλληλα για χρήση σε: Οικίες - Ξενοδοχεία - Γραφεία - Συνεργεία Καθαρισμού - Χώρους Εστίασης κ.α.</t>
  </si>
  <si>
    <t>ΞΑΡΑΧΝΙΑΣΤΡΑ ΤΟΙΧΟΥ ΓΚΡΙ</t>
  </si>
  <si>
    <t>ΞΑΡΑΧΝΙΑΣΤΡΑ ΤΟΙΧΟΥ
• Ξαραχνιάστρα σχήματος οβάλ
• Με ανθεκτική, πυκνή τρίχα, πλεγμένη σε σκληρό μεταλλικό σύρμα
• Για επαγγελματική χρήση
• Να αποσπά αράχνες, σκόνες κλπ
• Με κωνικό άκρο κατάλληλη για πτυσσόμενο κοντάρι.</t>
  </si>
  <si>
    <t>Η Ξαραχνιάστρα Τοίχου Γκρι βοηθάει το χρήστη να καθαρίζει τους τοίχους από τους ιστούς που δημιουργούν οι αράχνες. Διαθέτει πολύ πυκνή τρίχα και είναι ιδιαιτέρως ανθεκτική. Κατάλληλη για επαγγελματική χρήση και μπορεί να προσαρμοστεί και σε απλό - πτυσσόμενο κοντάρι. Κατάλληλα για χρήση σε: Οικίες - Ξενοδοχεία - Γραφεία - Συνεργεία Καθαρισμού - Χώρους Εστίασης κ.α.</t>
  </si>
  <si>
    <t>Υλικό Κατασκευής: Ανοξείδωτο
Διάσταση: 25 cm
Περιλαμβάνει Λάστιχο 25 cm</t>
  </si>
  <si>
    <t>Το Κανάλι (Ράγα) Υαλοκαθαριστήρα Τζαμιών τύπου PULEX ή ισοδύναμου INOX 25 cm αποτελεί μέρος του σετ υαλοκαθαριστήρα (λαβή και λάστιχο) και πληρεί όλες τις προϋποθέσεις για έναν επαγγελματικό και αποτελεσματικό καθαρισμό τζαμιών και λείων επιφανειών. Στο συγκεκριμένο κανάλι περιλαμβάνεται και λάστιχο 25 cm. Ο εργονομικός σχεδιασμός του δίνει τη δυνατότητα να χρησιμοποιηθεί για πολλαπλές χρήσεις και σε κάθε τύπου επαγγελματικού χώρου. Κατάλληλο για χρήση σε: Ξενοδοχεία - Συνεργεία Καθαρισμού - Νοσοκομεία - Χώρους Εστίασης, Οικία κ.α.</t>
  </si>
  <si>
    <t>Υλικό Κατασκευής: Αλουμίνιο
Διάσταση: 60 cm
Περιλαμβάνει Λάστιχο 60 cm</t>
  </si>
  <si>
    <t>Κανάλι (Ράγα) Υαλοκαθαριστήρα Τζαμιών τύπου ALUMAX ή ισοδύναμου 60cm.
Το Κανάλι (Ράγα) Υαλοκαθαριστήρα Τζαμιών τύπου PULEX ή ισοδύναμου INOX 60 cm αποτελεί μέρος του σετ υαλοκαθαριστήρα (λαβή και λάστιχο) και πληρεί όλες τις προϋποθέσεις για έναν επαγγελματικό και αποτελεσματικό καθαρισμό τζαμιών και λείων επιφανειών. Στο συγκεκριμένο κανάλι περιλαμβάνεται και λάστιχο 60 cm. Ο εργονομικός σχεδιασμός του δίνει τη δυνατότητα να χρησιμοποιηθεί για πολλαπλές χρήσεις και σε κάθε τύπου επαγγελματικού χώρου. Κατάλληλο για χρήση σε: Ξενοδοχεία - Συνεργεία Καθαρισμού - Νοσοκομεία - Χώρους Εστίασης, Οικία κ.α.</t>
  </si>
  <si>
    <t>Υλικό Κατασκευής: Καουτσούκ
Διάσταση: 60 cm
Χρώμα: ΜΑΥΡΟ</t>
  </si>
  <si>
    <t>Το Λάστιχο Υαλοκαθαριστήρα Τζαμιών τύπου ETTORE ή ισοδύναμου 60 cm αποτελεί μέρος του σετ υαλοκαθαριστήρα (κανάλι και λάστιχο) και πληρεί όλες τις προϋποθέσεις για έναν επαγγελματικό και αποτελεσματικό καθαρισμό τζαμιών και λείων επιφανειών. Ο εργονομικός σχεδιασμός του δίνει τη δυνατότητα να χρησιμοποιηθεί για πολλαπλές χρήσεις και σε κάθε τύπου επαγγελματικού χώρου. Κατάλληλο για χρήση σε: Ξενοδοχεία - Συνεργεία Καθαρισμού - Νοσοκομεία - Χώρους Εστίασης, Οικία κ.α.</t>
  </si>
  <si>
    <t>Είδος Λαβής: Σπαστή
Υλικό: Πλαστικό
Υποδοχή για κανάλι τύπου PULEX ή ισοδύναμου,
τύπου ALUMAX ή ισοδύναμου, τύπου ETTORE ή ισοδύναμου
Χρώμα: ΜΑΥΡΟ</t>
  </si>
  <si>
    <t>Η Σπαστή Λαβή Υαλοκαθαριστήρα Τζαμιών τύπου PULEX ή ισοδύναμου αποτελεί μέρος του σετ υαλοκαθαριστήρα (κανάλι και λάστιχο) και πληρεί όλες τις προϋποθέσεις για έναν επαγγελματικό και αποτελεσματικό καθαρισμό τζαμιών και λείων επιφανειών. Ο εργονομικός σχεδιασμός του δίνει τη δυνατότητα να χρησιμοποιηθεί για πολλαπλές χρήσεις και σε κάθε τύπου επαγγελματικού χώρου. 
Κατάλληλο για χρήση σε: Ξενοδοχεία - Συνεργεία Καθαρισμού - Νοσοκομεία - Χώρους Εστίασης, Οικία κ.α.</t>
  </si>
  <si>
    <t>Διαστάσεις : 3 m   
  Τύπος: Επαγγελματική
  Υλικό Κατασκευής: Αλουμινίου</t>
  </si>
  <si>
    <t xml:space="preserve">
Το Κοντάρι 3m Τηλεσκοπικό Αλουμινίου (2 κομμάτια του 1,5m) είναι κοντάρι το οποίο χρησιμοποιείται για τον επαγγελματικό καθαρισμό τζαμιών και επιφανειών, οι οποίες είναι από κάποια μέτρα και πάνω. Ο εργονομικός σχεδιασμός και η κατασκευή του το βοηθάει να μπορεί να ανοίγει, να κλείνει και να μεταφέρεται εύκολα.
Ειδική υποδοχή για να προσαρμόζονται είδη καθαρισμού τζαμιών (βρεκτήρες-γουνάκια, υαλοκαθαριστήρες κ.ά).
Κατάλληλα για χρήση σε: Οικίες - Ξενοδοχεία - Συνεργεία Καθαρισμού - Χώρους Εστίασης κ.α</t>
  </si>
  <si>
    <t>Υλικό: Μεταλλική
Διάσταση: 4 cm
Χρησιμοποιείται και σε κεραμικές εστίες</t>
  </si>
  <si>
    <t xml:space="preserve"> Ξύστρα τζαμιών τσέπης τύπου PULEX ή ισοδύναμου είναι εργαλείο καθαρισμού το οποίο απομακρύνει τους έντονους ρύπους από λείες επιφάνειες, όπως τα τζάμια κ.ά., καθώς και από κεραμικές εστίες. Η συγκεκριμένη ξύστρα είναι σχεδιασμένη σε τέτοιο μέγεθος, έτσι ώστε να χωράει στην τσέπη του χρήστη. Κατάλληλο για χρήση σε: Συνεργεία Καθαρισμού - Νοσοκομεία - Χώρους Εστίασης, Οικία κ.α.
</t>
  </si>
  <si>
    <t>Υλικό: Μεταλλικό
Πακέτο 5 τεμαχίων</t>
  </si>
  <si>
    <t>Το Ξυράφι για ξύστρα τσέπης τύπου PULEX ή ισοδύναμου 5ΤΕΜ είναι εργαλείο καθαρισμού που τοποθετείται στην ξύστρα τσέπης για να απομακρύνει τους έντονους ρύπους από λείες επιφάνειες, όπως τζάμια, τοίχους κ.ά. Διατίθεται σε συσκευασία 5 τεμαχίων.Κατάλληλο για χρήση σε: Συνεργεία Καθαρισμού - Νοσοκομεία - Χώρους Εστίασης, Οικία κ.α.</t>
  </si>
  <si>
    <t xml:space="preserve">Σκούπα παραλληλόγραμμη συρμάτινη  </t>
  </si>
  <si>
    <t xml:space="preserve">Σκούπα παραλληλόγραμμη συρμάτινη  
• Σκούπα βαρέως τύπου με σώμα κατασκευασμένη από σκληρό ξύλο ή πλαστικό
• Διαθέτει τρύπα ή  βάση με σπείρωμα για βιδωτά κοντάρια με λεπτό ή χονδρό σπείρωμα
• Πλάτος σκούπας 30cm (±10%)
• Να είναι κατασκευασμένη από ακίδες χάλυβα τουλάχιστον 4cm μήκους σε πυκνή διάταξη
• Με ύψος ίνας 75mm (±10%)
• Κατάλληλη για σάρωση δρόμων, σκληρών δαπέδων και κυβόλιθων </t>
  </si>
  <si>
    <t>Σκούπα δρόμου βαρέως τύπου με ακίδες χάλυβα τουλάχιστον 4cm μήκους, σε πυκνή διάταξη . Σώμα από σκηρό ξύλο ή πλαστικό. Για σάρωση δρόμων, σκλήρών δαπέδων και κιβόλυθων, διατάσεων περίπου 30Χ6 cm.</t>
  </si>
  <si>
    <t>Πιγκάλ πλαστικό κλειστού τύπου
• Υλικό κατασκευής πλαστικό
• Να είναι λευκού χρώματος με κυκλική βάση
• Να έχει και κάλυψη της βούρτσας (κλειστού τύπου)
• Διαμέτρου 10 cm και ύψος 12 cm με βούρτσα 35 cm (±10%)</t>
  </si>
  <si>
    <t>Πιγκάλ πλαστικό κλειστού τύπου για τον καθαρισμό των λεκανών σε WC</t>
  </si>
  <si>
    <t>Κάδος απορριμμάτων 60 λίτρων
• Υλικό κατασκευής: Ανθεκτικό πλαστικό
• Χωρητικότητα : 60 λίτρα(±5%)
• Κατάλληλος για οικιακή αλλά και επαγγελματική χρήση σε Δημόσιου χώρους
• Με καπάκι ίδιου χρώματος με το σώμα, συστήματος Push ή  με ελεύθερο αιωρούμενο καπάκι, για εύκολο άνοιγμα και επαναφορά του.
• Το καπάκι να είναι αποσπώμενο για το εύκολο άδειασμα του και την τοποθέτηση πλαστικής σακούλας απορριμμάτων.
• Χρώμα: σκούρο γκρι ή μάυρο</t>
  </si>
  <si>
    <t>Πλαστικός κάδος απορριμμάτων 60 λίτρων κατάλληλος για την εύκολη εναπόθεση των απορριμμάτων με αφαιρούμενο καπάκι τύπου push ή ελεύθερα ,κατασκευασμένος από πλαστικό άριστης ποιότητας.</t>
  </si>
  <si>
    <t>Κάδος με πεντάλ πλαστικός σε χρώμα λευκό
• Υλικό κατασκευής: Πλαστικό 
• Χωρητικότητα: 12Lt (±10%)
• Χρώμα: Λευκό
• Κλειστού τύπου με ανοιγμένο καπάκι
• Να διαθέτει πεντάλ ανύψωσης του καπακιού
• Να διαθέτει εσωτερικό αποσπώμενο δοχείο-καλαθάκι
• Να είναι κατάλληλος και για μπάνια</t>
  </si>
  <si>
    <t xml:space="preserve">Κάδος απορριμάτων πλαστικός σε λευκό χρώμα.
Διαθέτει αφαιρούμενο κουβαδάκι στο εσωτερικό του.
</t>
  </si>
  <si>
    <t xml:space="preserve">Κάδος απορριμάτων με πεντάλ </t>
  </si>
  <si>
    <t>Κάδος με πεντάλ πλαστικός
• Υλικό κατασκευής: Πλαστικό 
• Χωρητικότητα: 35Lt (±10%)
• Χρώμα: Λευκό, Γκρι.
• Κλειστού τύπου με ανοιγμένο καπάκι
• Να διαθέτει πεντάλ ανύψωσης του καπακιού
• Να διαθέτει εσωτερικό αποσπώμενο δοχείο
• Να είναι κατάλληλος και για μπάνια</t>
  </si>
  <si>
    <t>Κάδος απορριμάτων πλαστικός σε λευκό ή γκρι χρώμα.
Διαθέτει αφαιρούμενο κουβαδάκι στο εσωτερικό του,
κατάλληλος και για μπάνια.</t>
  </si>
  <si>
    <t>Κάδος ανοξείδωτος με πεντάλ 20lt</t>
  </si>
  <si>
    <t>Με εσωτερικό πλαστικό κάδο,  ατσάλι 410 γυαλιστερό φινίρισμα. ΔΙΑΣΤ: Ύψος 44,5εκ
Διάμετρος 29εκ</t>
  </si>
  <si>
    <t>Πινακίδα προειδοποίησης βρεγμένου πατώματος.
Σε κίτρινο χρώμα.
Πινακίδα προειδοποίησης βρεγμένου πατώματος.
Σε κίτρινο χρώμα.
Διαστάσεις : (Υ)62εκ x (Μήκος στην βάση)30εκ - (Μήκος στην λαβή) 21εκ</t>
  </si>
  <si>
    <t xml:space="preserve">Ψεκαστήρι-Βαποριζατέρ </t>
  </si>
  <si>
    <t>Ψεκαστήρι-Βαποριζατέρ
• Υλικό κατασκευής: Πλαστικό 
• Χωρητικότητα: 1Lt (±10%)
• Ψεκαστήρας Χειρός για Υλικά Καθαρισμού, Συντήρησης και απολύμανσης-αποστείρωσης.
• Με δοχείο από ανθεκτικό στη θραύση πλαστικό, χρώματος κατάλληλου για ορατή στάθμη πλήρωσης.
• Να διαθέτει εργονομική χειρολαβή με σκανδάλη και αντλία πίεσης παραγωγής αερολύματος (spray)
• Κατάλληλος για επαγγελματική χρήση.</t>
  </si>
  <si>
    <t>Ψεκαστήρας χεριού/Βαποριζατέρ 1Lt, χωρητικότητας 1Lt. Για ακριβή ψεκασμό καθαριστικών και απολυμαντικών διαλυμάτων σε μορφή αερολύματος.</t>
  </si>
  <si>
    <t>Θήκη Κρεμοσάπουνου 250 ml: (+_ 5%) πολλαπλού γεμίσματος</t>
  </si>
  <si>
    <t>Τρόμπα- Αντλία άντλησης χημικού
• Υλικό κατασκευής: Πλαστικό 
• Χειροκίνητη αντλία εμβόλου (πιστόνι) κάθετη κυρτό ακροφύσιο-ρουξούνι
• Με έλεγχο ροής μέσω της κίνησης του πιστονιού
• Κατάλληλη για μετάγγιση χημικών καθαριστικών και ελαίων
• Κατάλληλη για επαγγελματική χρήση.</t>
  </si>
  <si>
    <t>Χειροκίνητη αντλία άντλησης για μετάγγιση χημικών/ελαίων από δοχείο 5λτ ή 4λτ σε μικρότερα δοχεία</t>
  </si>
  <si>
    <t>Eπαγγελματική Παρκετέζα  με λάστιχο διαστάσεων 55 cm ±5%  για Στεγνό και Υγρό Καθάρισμα με εγκοπές για την προσαρμογή ανταλακτικού πανιού τύπου swiffer</t>
  </si>
  <si>
    <t>Πανάκια υγρά για Παρκετέζες ( που να προσαρμόζονται στις προαναφερόμενες</t>
  </si>
  <si>
    <t>Κοντάρια  αλουμηνίου για τις πραναφερόμενες παρκετέζες απλά</t>
  </si>
  <si>
    <t xml:space="preserve">Κουτί πλαστικό διάφανο λευκό 56,5 x 39 x 35 cm διάφανα πλαστικά κουτιά για να είναι ευδιάκριτο το περιεχόμενο τους και να μετακινούνται εύκολα </t>
  </si>
  <si>
    <t>Χωρητικότητα:76 L χρώμα λευκό, βάθος 35 cm, ύψος 39 cm, είδος πλαστικό διαφανές με ροδάκια και καπάκι.</t>
  </si>
  <si>
    <t>Σακούλες Απορριμμάτων 50x50
• Υλικό Κατασκευής: Χαρτοπλάστ (HDPE)
• Χρώμα: Λευκό
• Διαστάσεις: 50x50 cm (±10%)
• Σε συσκευασία ρολού 100 τεμαχίων
• Με αστεροειδές κλείσιμο στον πάτο για μεγαλύτερη ασφάλεια
• Κατάλληλο για κάδους γραφείου wc-τουαλέτας
• Βάρος ρολού 220gr (±10%)
• Χρήση: Οικιακή - Επαγγελματική</t>
  </si>
  <si>
    <t>Σακούλες απορριμάτων για το μπάνιο - WC και για καλαθάκια γραφείου σε ρολό. Συσκευασία ρολού 100 τεμαχίων.
Κατάλληλα για χρήση σε: Οικίες - Ξενοδοχεία - Γραφεία - Συνεργεία Καθαρισμού - Χώρους Εστίασης κ.α Οι σάκοι πρέπει να κατασκευάζονται σε βιομηχανία πιστοποιημένη με το Σύστημα Διαχείρισης Ποιότητας κατά ISO 9001: 2014</t>
  </si>
  <si>
    <t>Σακούλες Απορριμμάτων 50x55
• Υλικό Κατασκευής: Χαρτοπλάστ (HDPE)
• Χρώμα: Μαύρο
• Διαστάσεις: 50x55(ύψος) cm (±10%)
• Σε συσκευασία ρολού 100 τεμαχίων
• Με αστεροειδές κλείσιμο στον πάτο για μεγαλύτερη ασφάλεια
• Κατάλληλο για κάδους γραφείου wc-τουαλέτας
• Βάρος ρολού 220gr (±10%)
• Χρήση: Οικιακή - Επαγγελματική</t>
  </si>
  <si>
    <t>Σακούλες Απορριμμάτων 65x90
• Υλικό Κατασκευής: Χαρτοπλάστ (HDPE)
• Χρώμα: Μαύρο
• Διαστάσεις: 65 (άνοιγμα) x 90 (ύψος) cm (±10%)
• Πάχος υλικού ≥ 80 micro
• Σε συσκευασία χύμα, δεμάτων κιλού
• Με πλαϊνή πιέτα
• Χρήση: Οικιακή - Επαγγελματική</t>
  </si>
  <si>
    <t>Σακούλες απορριμάτων γενικής χρήσεως μεγάλης αντοχής και διατίθεται με το κιλό.
Κατάλληλα για χρήση σε: Οικίες - Ξενοδοχεία - Γραφεία - Συνεργεία Καθαρισμού - Χώρους Εστίασης κ.α Οι σάκοι πρέπει να κατασκευάζονται σε βιομηχανία πιστοποιημένη με το Σύστημα Διαχείρισης Ποιότητας κατά ISO 9001: 2014</t>
  </si>
  <si>
    <t>Σακούλες Απορριμμάτων 85x110
• Υλικό Κατασκευής: Χαρτοπλάστ (HDPE)
• Χρώμα: Μαύρο
• Διαστάσεις: 85 (άνοιγμα) x 110 (ύψος) cm (±10%)
• Πάχος υλικού ≥ 80 micro
• Σε συσκευασία χύμα, δεμάτων κιλού
• Με πλαϊνή πιέτα
• Χρήση: Οικιακή - Επαγγελματική</t>
  </si>
  <si>
    <t>Σακούλες Απορριμμάτων ενισχυμένες (Extra strong) 80x110
• Υλικό Κατασκευής: Χαρτοπλάστ (HDPE)
• Χρώμα: Μαύρο
• Διαστάσεις: 80 (άνοιγμα) x 110 (ύψος) cm (±10%)
• Για βαριά χρήση και ογκώδη απορρίμματα.
• Κατάλληλες για κήπους και κάδους Δημοσιών χώρων
• Πάχος υλικού ≥ 80 micro
• Σε συσκευασία ρολού 10 τεμαχίων 
• Χρήση: Επαγγελματική</t>
  </si>
  <si>
    <t>Σακούλες απορριμάτων βαρέως τύπου γαι χρήση σε κήπους και κάδους δημοσίων χώρων. Οι σάκοι πρέπει να κατασκευάζονται σε βιομηχανία πιστοποιημένη με το Σύστημα Διαχείρισης Ποιότητας κατά ISO 9001: 2014</t>
  </si>
  <si>
    <t>Σακούλες πλαστικές συσκευασίας με αυτοκόλλητη ταινία 32X43.
Σακούλες πλαστικές συσκευασίας με αυτοκόλλητη ταινία για κλείσιμο, κατάλληλη για συσκευασία προϊόντων ή επανασυσκευασία προϊόντων από αλλαγές – επιστροφές στα ηλεκτρονικά καταστήματα. Δεν είναι σακούλα αποστολής courier.</t>
  </si>
  <si>
    <t>Διαθέσιμο σε χρώμα διάφανο, με διάσταση 32 πόντους πλάτος Χ 43 πόντους ύψος και 5 πόντους καπάκι. Η συσκευασία είναι πλαστικός σάκος των 500 τεμαχίων</t>
  </si>
  <si>
    <t>Μεμβράνη (Stretch film) συσκευασίας και προστασίας προϊόντων. Χρησιμοποιείται στην παλετοποίηση και συσκευασία, για την ασφάλεια των προϊόντων. Προστατεύει από την υγρασία την σκόνη.Κατασκευασμένη από πολυαιθυλένιο. Προσφύεται, προσαρμόζεται και διαμορφώνεται εύκολα σε όλα τα στερεά υλικά χωρίς να κολλάει πάνω τους, κόβεται εύκολα, αφαιρείται χωρίς να αφήνει κατάλοιπα, να βλάπτει και να αλλοιώνει τα υλικά.</t>
  </si>
  <si>
    <t>Μεμβράνη συσκευασίας (LLDPE Stretch film) χειρός, πάχους 23mic, ρολό πλάτους 50 cm και βάρους 2 kg</t>
  </si>
  <si>
    <t>Ποδιά λαιμού με τσέπη και ρυθμιστή στο κορδόνι 
• Υλικό Κατασκευής: Βαμβάκι ≥60% και πολυεστέρας
• Χρώμα: Μαύρο
• Μέγεθος: Ένα μέγεθος (one size)
• Διαστάσεις: 67 x 94 (ύψος) cm (±10%)
• Για χρήση στη γενική καθαριότητα.
• Να διαθέτει πρόσθια τσέπη στη μέση 
• Αυξομείωση ύψους με διατόνιο στην τιράντα του λαιμού
• Σταθεροποίηση με δέσιμο στο πίσω μέρος του σώματος με κορδόνια 
• Το βάρος του υφάσματος θα είναι περίπου 200 gr/m2 
• Χρήση: Επαγγελματική</t>
  </si>
  <si>
    <t xml:space="preserve">Ποδιά λαιμού με τσέπη και ρυθμιστή στο κορδόνι χρώμα μαύρο, για χρήση από το προσωπικό καθαριότητας </t>
  </si>
  <si>
    <t>Ποδιά εργασίας σαμαράκι 
• Υλικό Κατασκευής: Βαμβάκι ≥60% και πολυεστέρας
• Χρώμα: Γκρί ή Μπλε
• Μέγεθος: Ένα μέγεθος (one size)
• Για χρήση στη γενική καθαριότητα.
• Να διαθέτει πρόσθια τσέπη στη μέση 
• Σταθεροποίηση με δέσιμο στο πίσω μέρος του σώματος με κορδόνια 
• Το βάρος του υφάσματος θα είναι περίπου 210 gr/m2 
• Χρήση: Επαγγελματική</t>
  </si>
  <si>
    <t>Η αμάνικη ποδιά «σαμαράκι» χρησιμοποιείται από το προσωπικό που ασχολείται με τον καθαρισμό των κτιρίων, των αιθουσών διδασκαλίας και των γραφείων του ιδρύματος</t>
  </si>
  <si>
    <t>Ποδιά Πλαστική 80x130cm±10cm Λευκή HDPE Μίας Χρήσης</t>
  </si>
  <si>
    <t>Πλαστικές ποδιές μιας χρήσης, κατασκευασμένες από ειδικού τύπου πλαστικό (HDPE), για  προφύλαξη από υγρά και ακαθαρσίες. Αδιάβροχες, ανθεκτικές στο σκίσιμο , σε χρώμα λευκό ή μπλέ. Θα πρέπει νε έχουν ανατομικό σχήμα που να αγκαλιάζει τον κορμό και να στηρίζονται τόσο στον λαιμό με περιλαίμιο και στον κορμό με δύο λωρίδες (δεξιά και αριστερά) προκειμένου να δεθούν στο πίσω μέρος της μέσης.</t>
  </si>
  <si>
    <t>5.4</t>
  </si>
  <si>
    <t xml:space="preserve">Γιλέκο εργασίας </t>
  </si>
  <si>
    <t>Γιλέκο εργασίας  
• Υλικό Κατασκευής: Πολυεστέρας, στημόνι πλεκτό ύφασμα.
• Χρώμα: Κίτρινο φωσφοριζέ με ανακλαστική ταινία 
• Μεγέθη: Large, Extra Large
• Να έχει τουλάχιστον δύο ανακλαστικές ταινίες
• Να μπορεί να φορεθεί πάνω από ενδύματα για να εξασφαλίζει συνολική προβολή και ορατότητα
• Για επαγγελματική χρήση, κατάλληλο για εργασίες κήπου,οικοδομικές κτλ.
• Πιστοποίηση CE
• Για χρήση στη γενική καθαριότητα.
• Με μπροστινό κούμπωμα Velcro (Χριτς – χρατς)
• Χρήση: Επαγγελματική</t>
  </si>
  <si>
    <t>Ρούχο εργασίας πλεκτό γιλέκο σε κίτρινο φωσφοριζέ
100% πολυεστερικό πλεκτό ύφασμα για μεγαλύτερη ανθεκτικότητα
Δύο ζώνες κορμού ανακλαστικής ταινίας
Πιάσιμο με Velcro – Υψηλή ορατότητα
Μέγεθος L-XL</t>
  </si>
  <si>
    <t>Αντισηπτική γέλη σε  συσκευασία των 4lt για αναγέμιση αντλιών</t>
  </si>
  <si>
    <t>Η συσκευασία περιέχει ήπιο αντισηπτικό αλκοολούχο διάλυμα σε μορφή γέλης (gel).  Το αλκοολούχο διάλυμα θα πρέπει να έχει άδεια από τον ΕΟΦ, περιεκτικότητα αλκοόλης ή μείγματος αλκοολών (αιθανόλη, ισοπροπανόλη ή προπανόλη) με άθροισμα ≥70%±1% .</t>
  </si>
  <si>
    <t xml:space="preserve">Αντισηπτική γέλη χεριών PURELL® NXT Advanced 1000ml ανταλλακτικό για χειροκίνητο dispenser. </t>
  </si>
  <si>
    <t>Συμμορφώνεται με: Βακτηριοκτόνο σύμφωνα με το EN 1500 (πλύσιμο χεριών), EN 12791 (χειρουργική χρήση), EN 1040, EN 1276 και EN 13727, ιοκτόνο σύμφωνα με το EN 14476, μυκητοκτόνο σύμφωνα με το πρότυπο EN 1275 και φυματιοκτόνο και μυκητοβακτηριοκτόνου σύμφωνα με το EN 14348.Με ημερομηνία λήξης τουλάχιστον 2022</t>
  </si>
  <si>
    <t>Λοσιόν οινοπνεύματος με 70% αλκοόλη </t>
  </si>
  <si>
    <t>Επαναχρησιμοποιούμενες μάσκες για το προσωπικό από καθαρό βαμβάκι 100%,</t>
  </si>
  <si>
    <t>Μάσκες μιας χρήσης τριών στρώσεων (3ply), με παράλληλες πτυχώσεις σε όλο το πλάτος για βέλτιστη εφαρμογή, με εσωτερικό ειδικό αντιβακτηριδιακό φίλτρο, με λάστιχο, μη ερεθιστικές, με έλασμα στη μύτη. Να είναι κατασκευασμένη από υποαλλεργικό και ανθεκτικό υλικό.  Να επιτρέπει την ελεύθερη αναπνοή με μικρή αντίσταση και να διαθέτει δείκτη φιλτραρίσματος βακτηριδίων BFE ≥ 95%. Κατάλληλη για Ιατρικούς χώρους και εργαστήρια. Συσκευασία: σε κουτιά των 50 τεμ.</t>
  </si>
  <si>
    <t>Προστατευτική ασπίδα προσώπου Μέγεθος: Ύψος 21 εκ. x Πλάτος 32 εκ</t>
  </si>
  <si>
    <t xml:space="preserve">Προστατευτική ασπίδα προσώπου που παρέχει κάλυψη από αιωρούμενα σωματίδια και προστασία στις καθημερινές δραστηριότητες. Πλαίσιο με αφρώδες υλικό εσωτερικά, όπου παρέχει άνετη εφαρμογή </t>
  </si>
  <si>
    <t>Ταινία Βινυλίου Σήμανσης, Χρωματικής Διαγράμμισης 50mm x 33m, Κίτρινη ή  κόκκινη</t>
  </si>
  <si>
    <t>Η ταινία να διαθέτει συνθετική λαστιχόκολλα για καλή αρχική συγκόλληση.  Χρωματική ανθεκτική κατασκευή για αντοχή στην απόξεση, την φθορά, την γήρανση και τα χημικά. Εύκολη αφαίρεση, χωρίς υπολείμματα κόλλας. Με αντιολισθητική επίστρωση</t>
  </si>
  <si>
    <t xml:space="preserve">Μήκος 200 m, πλάτος 7 cm </t>
  </si>
  <si>
    <t>Πλαστική ταινία σήμανσης</t>
  </si>
  <si>
    <t>Διάμετρος: 40 εκ. Ενδεικτικού τύπου;</t>
  </si>
  <si>
    <t xml:space="preserve">Αυτοκόλλητο με ματ πλαστικοποίηση, για επικόλληση σε πάτωμα (αδιάβροχο, πλενόμενο, ανθεκτικό) </t>
  </si>
  <si>
    <t>Επιτραπέζια αντλία διανεμητής (dispenser) Αντισηπτικού – Κρεμοσάπουνου
• Υλικό κατασκευής: Πλαστικό 
• Χωρητικότητα: 250ml (±10%)
• Με δοχείο από ανθεκτικό στη θραύση πλαστικό, χρώματος κατάλληλου για ορατή στάθμη πλήρωσης και πολλαπλά γεμίσματα.
• Δοσομετρική αντλία κάθετης χειροκίνητης πίεσης με κυρτό ρουξούνι
• Αντλία κατάλληλη για αντισηπτικά διαλύματα χαμηλού και υψηλού ιξώδους (γέλη-gel) και για χρήση κρεμοσάπουνου.
• Κατάλληλος για επαγγελματική χρήση.</t>
  </si>
  <si>
    <t>Λίτρα</t>
  </si>
  <si>
    <t>Τεμάχια</t>
  </si>
  <si>
    <t>TEM - 400ΜL ±5%</t>
  </si>
  <si>
    <t>Ψυκτικό Σπρέι για την Αφαίρεση Τσίχλας
• Ειδικό αφαιρετικό τσίχλας-ψυκτικό
• Αποτελεσματική, γρήγορη και ολική απομάκρυνση υπολειμμάτων τσίχλας
• Φιλικό προς το περιβάλλον
• Ψύχει αμέσως την τσίχλα χωρίς να καταστρέφει το χαλί.
• Σε συσκευασία φιάλης σπρέι 400ml (±5%)</t>
  </si>
  <si>
    <t>Κιβώτια</t>
  </si>
  <si>
    <t>Πακέτα</t>
  </si>
  <si>
    <t>Ρολά</t>
  </si>
  <si>
    <t>Σύνολα</t>
  </si>
  <si>
    <t>Ζεύγη</t>
  </si>
  <si>
    <t>Μήκος 23cm  Πλάτος 18cm  ύψος 24 cm χωρητικότητας 5lt τέσσερα χρώματα Πράσινο - Κίτρινο - Μπλε - Κόκκινο 10</t>
  </si>
  <si>
    <t>Μήκος 23cm  Πλάτος 18cm  ύψος 24 cm χωρητικότητας 5lt τέσσερα χρώματα Πράσινο - Κίτρινο - Μπλε - Κόκκινο</t>
  </si>
  <si>
    <t>Κιλά</t>
  </si>
  <si>
    <t>Σάκοι</t>
  </si>
  <si>
    <t>Τετράλιτρα</t>
  </si>
  <si>
    <t>Πακέτο 50ΤΕΜ</t>
  </si>
  <si>
    <t>Επιτοίχιος διανεμητής (dispenser) χειροπετσετών με παραθυρο ελέγχου στάθμης.</t>
  </si>
  <si>
    <t xml:space="preserve">Επιτοίχιος διανεμητής (dispenser) χειροπετσετών με παραθυρο ελέγχου στάθμης.Διαστάσεις Συσκευής: Υ: 42,5cm, Π: 31,4cm, Β: 13,2cm
Διαστάσεις Χαρτιού: Π: 27,9cm </t>
  </si>
  <si>
    <t>Τροφοδοτεί χειροπετσέτες χαρτιού σε φύλλα για την αποφυγή μετάδοσης μικροβίων.</t>
  </si>
  <si>
    <t>3.47</t>
  </si>
  <si>
    <t>ΧΑΡΤΙ ΥΓΕΙΑΣ ΔΙΦΥΛΛΟ 125gr (ΟΙΚΙΑΚΟ-ΞΕΝΟΔΟΧΕΙΑΚΟ)</t>
  </si>
  <si>
    <t>ΜΥΤΙΛΗΝΗ</t>
  </si>
  <si>
    <t>ΧΙΟΣ</t>
  </si>
  <si>
    <t>ΣΑΜΟΣ</t>
  </si>
  <si>
    <t>ΡΟΔΟΣ</t>
  </si>
  <si>
    <t>ΣΥΡΟΣ</t>
  </si>
  <si>
    <t>ΛΗΜΝΟΣ</t>
  </si>
  <si>
    <t>ΑΘΗΝΑ</t>
  </si>
  <si>
    <t>ΣΥΝΟΛΟ ΦΠΑ</t>
  </si>
  <si>
    <t>6.11</t>
  </si>
  <si>
    <t>1.17</t>
  </si>
  <si>
    <t>Τζέλ κατσαριδοκτόνο - Ζελέ δόλωμα για κατσαρίδες</t>
  </si>
  <si>
    <t>Δολώματα έτοιμα προς χρήση, για την εξόντωση των κατσαρίδων, ειδικά για εσωτερικούς χώρους. Είναι σε μορφή τζέλ και ενδείκνυται η εφαρμογή σε οικίες, σχολεία, νοσοκομεία, επαγγελματικούς χώρους ή μέσα μαζικής μεταφοράς, σε αναλογία 2-3 σταγόνες ανά τετραγωνικό μέτρο. Είναι κατάλληλο για την καταπολέμηση της Γερμανικής κατσαρίδας (μεγάλη κόκκινη), αλλά και της Ασιατικής (μικρή ξανθή). Τα έρποντα έντομα (κατσαρίδες) μόλις καταναλώσουν το φάρμακο-τζέλ το μεταφέρουν στην φωλιά τους και εκεί δημιουργείται το φαινόμενο του κανιβαλισμού. Ετσι με λίγες σταγόνες εντομοκτόνου μόνο μπορούμε να καταπολεμήσουμε-σκοτώσουμε μεγάλο αριθμό κατσαρίδων. Διατίθεται σε συσκευασίες των 10 gr, με μορφή σύριγγας, για εύκολη εφαρμογή.</t>
  </si>
  <si>
    <t>Δολώματα έτοιμα προς χρήση, για την εξόντωση των κατσαρίδων, ειδικά για εσωτερικούς χώρους.                                                                                                                                                                                                                                                                            • Να κατατεθεί το τεχνικό φυλλάδιο του προϊόντος, η άδεια Γ.Χ.Κ και το Δελτίο Δεδομένων Ασφαλείας στα Ελληνικά σύμφωνα με την ισχύουσα οδηγία Ε.Ε. 1907/2006 και τον κανονισμό ΕΚ. 1272/2008 CLP.</t>
  </si>
  <si>
    <t>TEM  -Σύριγγες 10γρ  ±5%</t>
  </si>
  <si>
    <t>Ρολό 100ΤΕΜ</t>
  </si>
  <si>
    <t>3.48</t>
  </si>
  <si>
    <t>Στιβαρό μονό καρότσι , κουβάς σφουγγαρίσματος 25 λίτρων, επαγγελματική μονή πρέσα με ψηλές ρόδες και χειρολαβή
Χωρητικότητα: 25lt</t>
  </si>
  <si>
    <t>Στιβαρό μονό καρότσι , κουβάς σφουγγαρίσματος 25 λίτρων, επαγγελματική  μονή πρέσα με ψηλές ρόδες και χειρολαβή</t>
  </si>
  <si>
    <t xml:space="preserve">Στιβαρό μονό καρότσι 
    Με 4 ψιλές ρόδες
    Με μονή Πρέσα
   Με Κουβά: 25lt
    </t>
  </si>
  <si>
    <t>4.8</t>
  </si>
  <si>
    <t>Σακούλες για κάδους ανακύκλωσης  Διαστ. 95 Χ 115</t>
  </si>
  <si>
    <t>Σακούλες απορριμάτων για  κάδους ανακύκλωσης  δημοσίων χώρων. Οι σάκοι πρέπει να κατασκευάζονται σε βιομηχανία πιστοποιημένη με το Σύστημα Διαχείρισης Ποιότητας κατά ISO 9001: 2014</t>
  </si>
  <si>
    <t>Σακούλες Απορριμμάτων ενισχυμένες (Extra strong) 95x115
• Υλικό Κατασκευής: Χαρτοπλάστ (HDPE)
• Χρώμα:  Κίτρινο Κόκκινο Μπλέ 
• Διαστάσεις: 95 (άνοιγμα) x 115 (ύψος) cm (±10%)
• Για ανακύκλωσσ απορρίμματων.
• Κατάλληλες για  κάδους ανακύλωσης Δημοσιών χώρων
• Πάχος υλικού ≥ 80 micro
• Χρήση: Επαγγελματική</t>
  </si>
  <si>
    <t>Σακούλες Απορριμμάτων 50x65</t>
  </si>
  <si>
    <t>4.9</t>
  </si>
  <si>
    <t>Σακούλες Απορριμμάτων 50x65
• Υλικό Κατασκευής: Χαρτοπλάστ (HDPE)
• Χρώμα: Μαύρο
• Διαστάσεις: 50x65(ύψος) cm (±10%)
• Σε συσκευασία ρολού 100 τεμαχίων
• Με αστεροειδές κλείσιμο στον πάτο για μεγαλύτερη ασφάλεια
• Κατάλληλο για κάδους γραφείου wc-τουαλέτας
• Βάρος ρολού 220gr (±10%)
• Χρήση: Οικιακή - Επαγγελματική</t>
  </si>
  <si>
    <t>Απολυμαντικό σπρέι επιφανειών 700 ml</t>
  </si>
  <si>
    <t>TMX</t>
  </si>
  <si>
    <t>Εξυγιαντικό γενικής χρήσης σε δοχείο 700 ml με ψεκαστήρα, Septoforte Air Spray.
Εξουδετερώνει το 99,9% των μικροβίων.
Καταπολεμά βακτήρια, ιούς &amp; μύκητες.
Εξυγιαντικό σπρέϊ, έτοιμο προς χρήση, κατάλληλο για επιφάνειες &amp; υφάσματα (πχ σε έπιπλα &amp; αυτοκίνητα).
Κατάλληλο και για φίλτρα Air Condition και ξαπλώστρες παραλίας
Ιδανική επιλογή για ξενοδοχεία, airbnb, ενοικιαζόμενα δωμάτια, taxi &amp; αυτοκίνητα δημοσίας ή ιδιωτικής χρήσης και άλλα.
Ιδιότητες
1. Δεν προσβάλλει τα συνήθη μέταλλα και πλαστικά
2. Έχει πολύ καλή εξυγιαντική δράση, που βασίζεται στα τεταρτοταγή άλατα του αμμωνίου που περιέχει.
3. Είναι ασφαλές στη χρήση και δεν ερεθίζει το δέρμα
4. Συστατικά βιοαποικοδομήσιμα – φιλικό προς το περιβάλλον</t>
  </si>
  <si>
    <t>pH (σε διάλυμα 1%) 	6,5-7,5 
Υποκατηγορία 	Απολυμαντικά
Είδος 	Αντισηπτικά
Τύπος 	Επιφανειών
Μορφή 	Σπρέι 
Συσκευασία 	700 ml</t>
  </si>
  <si>
    <t>Μηχανισμός πρέσσας για μεγάλο επαγγελματικό καρότσι</t>
  </si>
  <si>
    <t>3.49</t>
  </si>
  <si>
    <t>Φιάλη 425ml(±5%) 70 βαθμών</t>
  </si>
  <si>
    <t>Επαναχρησιμοποιούμενες μάσκες για το προσωπικό από καθαρό βαμβάκι 100%, με στηρίγματα για να μπορούν να στηρίζονται πίσω από τα αυτιά, να πλένονται στο χέρι ή στο πλυντήριο στους 70°C και πάνω, να μπορούν να καλύψουν το μεγαλύτερο μέρος του προσώπου, κατάλληλες για καθημερινή χρήση.</t>
  </si>
  <si>
    <t>7.1</t>
  </si>
  <si>
    <t>Θερμόμετρο Μετώπου με Υπέρυθρες Ακτίνες</t>
  </si>
  <si>
    <t>Το υπέρυθρο θερμόμετρο έχει σχεδιαστεί για τη μέτρηση της θερμοκρασίας του μετώπου του ανθρώπινου σώματος. Είναι πολύ απλό και βολικό στη χρήση. Ακριβής μέτρηση θερμοκρασίας σε 1 δευτερόλεπτο, χωρίς σημείο λέιζερ, αποφυγή πιθανής βλάβης στα μάτια, δεν χρειάζεται επαφή με το ανθρώπινο δέρμα, αποφυγή διασταυρούμενης λοίμωξης, μέτρηση θερμοκρασίας με ένα κλικ και έλεγχος για γρίπη. Κατάλληλο για οικιακούς χρήστες, ξενοδοχεία, βιβλιοθήκες, μεγάλες επιχειρήσεις και ιδρύματα, μπορεί επίσης να χρησιμοποιηθεί σε νοσοκομεία, σχολεία, τελωνεία, αεροδρόμια και άλλα ολοκληρωμένα μέρη, και μπορεί επίσης να παρέχεται σε ιατρικό προσωπικό στην κλινική.</t>
  </si>
  <si>
    <t xml:space="preserve">ΧΑΡΑΚΤΗΡΙΣΤΙΚΑ
•	  Υποστήριξη εναλλαγής Fahrenheit και Celsius
•	  Μετρήστε τη θερμοκρασία σώματος και επιφάνειας
•	 Απομνημόνευση των τελευταίων 34 μετρήσεων
•	 Φωτισμός τριών χρωμάτων (κάτω από 37,5 ° C, εμφάνιση πράσινου, 37,5 ~ 38 ° C, εμφάνιση πορτοκαλί. Πάνω από 38 ° C, εμφάνιση κόκκινου)
•	 Ακρίβεια της θερμοκρασίας μέτρησης χωρίς επαφή.
•	Μπορεί να μειώσει τον κίνδυνο εξάπλωσης του ιού αποτελεσματικά.
•	Γρήγορη ανάγνωση της θερμοκρασίας. Ο χρόνος απόκρισης είναι μόνο 0,5 δευτερόλεπτα.
•	Η ακρίβεια είναι μεγαλύτερη ή μικρότερη από 0,3Deg.C (6Deg.F).
•	 34 Τα δεδομένα μέτρησης μπορούν να αποθηκευτούν.
•	Διαφορετικό εύρος θερμοκρασίας και διαφορετικό οπίσθιο φως.
•	  Ασφαλές στη χρήση: Όταν η θερμοκρασία είναι πάνω από έναν ορισμένο βαθμό, αυτό το θερμόμετρο θα χτυπήσει ταυτόχρονα.
</t>
  </si>
  <si>
    <t>Συνολική Ποσότητα</t>
  </si>
  <si>
    <t>ΑΞΙΑ ΠΡΟ ΦΠΑ</t>
  </si>
  <si>
    <t>ΦΠΑ 17%</t>
  </si>
  <si>
    <t>ΦΠΑ 4%</t>
  </si>
  <si>
    <t>Συνολική αξία</t>
  </si>
  <si>
    <t>Μονάδα μέτρησης</t>
  </si>
  <si>
    <t xml:space="preserve"> ΧΑΜΗΛΟΣ ΣΥΝΤΕΛΕΣΤΗΣ</t>
  </si>
  <si>
    <t>ΦΠΑ 24%</t>
  </si>
  <si>
    <t>ΦΠΑ 6%</t>
  </si>
  <si>
    <t xml:space="preserve"> ΥΨΗΛΟΣ  ΣΥΝΤΕΛΕΣΤΗΣ</t>
  </si>
  <si>
    <t>Επιτοίχιος διανεμητής (dispenser) χειροπετσετών με παράθυρο ελέγχου στάθμης.</t>
  </si>
  <si>
    <t>Μηχανισμός πρέσας για μεγάλο επαγγελματικό καρότσι</t>
  </si>
  <si>
    <t>5.4 LARGE</t>
  </si>
  <si>
    <t>5.4  X LARGE</t>
  </si>
  <si>
    <r>
      <t xml:space="preserve">ΤΕΜ - 1 kg </t>
    </r>
    <r>
      <rPr>
        <sz val="8"/>
        <color theme="1"/>
        <rFont val="Calibri"/>
        <family val="2"/>
        <charset val="161"/>
      </rPr>
      <t xml:space="preserve">±10% </t>
    </r>
    <r>
      <rPr>
        <sz val="8"/>
        <color theme="1"/>
        <rFont val="Calibri"/>
        <family val="2"/>
        <charset val="161"/>
        <scheme val="minor"/>
      </rPr>
      <t>Κουλούρα</t>
    </r>
  </si>
  <si>
    <t>ΠΡΟΣΦΕΡΟΜΕΝΗ ΤΙΜΗ</t>
  </si>
  <si>
    <t>Μηχανισμός πρέσσας για μεγάλο επαγγελματικό καρότσι διαστάσεων (ΠΜΥ) 25Χ22Χ35</t>
  </si>
  <si>
    <t xml:space="preserve">Μηχανισμός πρέσσας για μεγάλο επαγγελματικό καρότσι διαστάσεων (Πλάτος 25 cm *Μήκος 22 cm *Υψος 35cm)  </t>
  </si>
  <si>
    <t xml:space="preserve">
Ειδικές επισημάνσεις
•	Ο οικονομικός φορέας επιβαρύνεται με κάθε έξοδο για την παράδοση των ως άνω ειδών μέχρι την τοποθέτηση τους στα ράφια των αποθηκών των Πανεπιστημιακών Μονάδων Μυτιλήνης, Χίου, Σάμου, Λήμνου, Ρόδου, Σύρου  και του γραφείου Διανησιωτικής Υποστήριξης στην Αθήνα όπως θα του υποδειχθούν και συμφώνα με την οικονομική προσφορά.
•	 Οι συσκευασίες  πρέπει να είναι σε δοχεία  4/λίτρων ή 5/λίτρων, δεν γίνονται δεκτές προσφορές σε μεγαλύτερες συσκευασίες - ποινή αποκλεισμού (εκτός και αναφέρεται στην περιγραφή τα ml της συσκευασίας).
•	Στις συσκευασίες είναι δυνατή απόκλιση  (+_ 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</si>
</sst>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charset val="161"/>
      <scheme val="minor"/>
    </font>
    <font>
      <sz val="11"/>
      <name val="Calibri"/>
      <family val="2"/>
      <charset val="161"/>
      <scheme val="minor"/>
    </font>
    <font>
      <sz val="10"/>
      <color theme="1"/>
      <name val="Calibri"/>
      <family val="2"/>
      <charset val="161"/>
      <scheme val="minor"/>
    </font>
    <font>
      <sz val="9"/>
      <color indexed="81"/>
      <name val="Tahoma"/>
      <family val="2"/>
      <charset val="161"/>
    </font>
    <font>
      <b/>
      <sz val="9"/>
      <color indexed="81"/>
      <name val="Tahoma"/>
      <family val="2"/>
      <charset val="161"/>
    </font>
    <font>
      <b/>
      <sz val="8"/>
      <color theme="1"/>
      <name val="Calibri"/>
      <family val="2"/>
      <charset val="161"/>
      <scheme val="minor"/>
    </font>
    <font>
      <b/>
      <sz val="8"/>
      <name val="Calibri"/>
      <family val="2"/>
      <charset val="161"/>
      <scheme val="minor"/>
    </font>
    <font>
      <sz val="8"/>
      <color theme="1"/>
      <name val="Calibri"/>
      <family val="2"/>
      <charset val="161"/>
      <scheme val="minor"/>
    </font>
    <font>
      <sz val="8"/>
      <name val="Calibri"/>
      <family val="2"/>
      <charset val="161"/>
      <scheme val="minor"/>
    </font>
    <font>
      <sz val="8"/>
      <color rgb="FFFF0000"/>
      <name val="Calibri"/>
      <family val="2"/>
      <charset val="161"/>
      <scheme val="minor"/>
    </font>
    <font>
      <sz val="8"/>
      <color rgb="FF00B0F0"/>
      <name val="Calibri"/>
      <family val="2"/>
      <charset val="161"/>
      <scheme val="minor"/>
    </font>
    <font>
      <sz val="8"/>
      <color theme="1"/>
      <name val="Calibri"/>
      <family val="2"/>
      <charset val="161"/>
    </font>
    <font>
      <b/>
      <sz val="8"/>
      <color rgb="FFFF0000"/>
      <name val="Calibri"/>
      <family val="2"/>
      <charset val="161"/>
      <scheme val="minor"/>
    </font>
    <font>
      <sz val="8"/>
      <color rgb="FF00B050"/>
      <name val="Calibri"/>
      <family val="2"/>
      <charset val="161"/>
      <scheme val="minor"/>
    </font>
    <font>
      <sz val="10"/>
      <color rgb="FF000000"/>
      <name val="Calibri"/>
      <family val="2"/>
      <charset val="161"/>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rgb="FF00B050"/>
        <bgColor indexed="64"/>
      </patternFill>
    </fill>
    <fill>
      <patternFill patternType="solid">
        <fgColor rgb="FFFFFFFF"/>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ck">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thin">
        <color auto="1"/>
      </bottom>
      <diagonal/>
    </border>
    <border>
      <left style="thin">
        <color indexed="64"/>
      </left>
      <right/>
      <top style="medium">
        <color indexed="64"/>
      </top>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top style="medium">
        <color indexed="64"/>
      </top>
      <bottom/>
      <diagonal/>
    </border>
    <border>
      <left/>
      <right style="thin">
        <color auto="1"/>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79">
    <xf numFmtId="0" fontId="0" fillId="0" borderId="0" xfId="0"/>
    <xf numFmtId="0" fontId="2" fillId="2" borderId="1" xfId="0" applyFont="1" applyFill="1" applyBorder="1" applyAlignment="1">
      <alignment horizontal="left" vertical="top" wrapText="1"/>
    </xf>
    <xf numFmtId="0" fontId="2" fillId="2" borderId="1" xfId="0" applyFont="1" applyFill="1" applyBorder="1" applyAlignment="1">
      <alignment horizontal="left" vertical="top"/>
    </xf>
    <xf numFmtId="0" fontId="1" fillId="2" borderId="1" xfId="0" applyFont="1" applyFill="1" applyBorder="1" applyAlignment="1">
      <alignment vertical="top" wrapText="1"/>
    </xf>
    <xf numFmtId="0" fontId="2" fillId="2" borderId="0" xfId="0" applyFont="1" applyFill="1" applyBorder="1" applyAlignment="1">
      <alignment horizontal="left" vertical="top" wrapText="1"/>
    </xf>
    <xf numFmtId="0" fontId="2" fillId="2" borderId="0" xfId="0" applyFont="1" applyFill="1" applyBorder="1" applyAlignment="1">
      <alignment horizontal="left" vertical="top"/>
    </xf>
    <xf numFmtId="0" fontId="2" fillId="2" borderId="3" xfId="0" applyFont="1" applyFill="1" applyBorder="1" applyAlignment="1">
      <alignment vertical="top" wrapText="1"/>
    </xf>
    <xf numFmtId="0" fontId="2" fillId="2" borderId="1" xfId="0" applyFont="1" applyFill="1" applyBorder="1" applyAlignment="1">
      <alignment vertical="top" wrapText="1"/>
    </xf>
    <xf numFmtId="0" fontId="2" fillId="2" borderId="1" xfId="0" applyFont="1" applyFill="1" applyBorder="1" applyAlignment="1">
      <alignment wrapText="1"/>
    </xf>
    <xf numFmtId="0" fontId="2" fillId="2" borderId="0" xfId="0" applyFont="1" applyFill="1" applyBorder="1"/>
    <xf numFmtId="0" fontId="7" fillId="2" borderId="0" xfId="0" applyFont="1" applyFill="1" applyBorder="1" applyAlignment="1">
      <alignment vertical="top"/>
    </xf>
    <xf numFmtId="0" fontId="5" fillId="2" borderId="2" xfId="0" applyFont="1" applyFill="1" applyBorder="1" applyAlignment="1">
      <alignment horizontal="center" vertical="top"/>
    </xf>
    <xf numFmtId="0" fontId="5" fillId="2" borderId="2" xfId="0" applyFont="1" applyFill="1" applyBorder="1" applyAlignment="1">
      <alignment horizontal="center" vertical="top" wrapText="1"/>
    </xf>
    <xf numFmtId="164" fontId="5" fillId="2" borderId="2" xfId="0" applyNumberFormat="1" applyFont="1" applyFill="1" applyBorder="1" applyAlignment="1">
      <alignment horizontal="center" vertical="top" wrapText="1"/>
    </xf>
    <xf numFmtId="4" fontId="6" fillId="4" borderId="2" xfId="0" applyNumberFormat="1" applyFont="1" applyFill="1" applyBorder="1" applyAlignment="1">
      <alignment horizontal="center" vertical="top"/>
    </xf>
    <xf numFmtId="4" fontId="6" fillId="4" borderId="2" xfId="0" applyNumberFormat="1" applyFont="1" applyFill="1" applyBorder="1" applyAlignment="1">
      <alignment horizontal="center" vertical="top" wrapText="1"/>
    </xf>
    <xf numFmtId="4" fontId="6" fillId="5" borderId="2" xfId="0" applyNumberFormat="1" applyFont="1" applyFill="1" applyBorder="1" applyAlignment="1">
      <alignment horizontal="center" vertical="top"/>
    </xf>
    <xf numFmtId="4" fontId="6" fillId="5" borderId="2" xfId="0" applyNumberFormat="1" applyFont="1" applyFill="1" applyBorder="1" applyAlignment="1">
      <alignment horizontal="center" vertical="top" wrapText="1"/>
    </xf>
    <xf numFmtId="0" fontId="7" fillId="2" borderId="1" xfId="0" applyFont="1" applyFill="1" applyBorder="1" applyAlignment="1">
      <alignment vertical="top" wrapText="1"/>
    </xf>
    <xf numFmtId="164" fontId="7" fillId="2" borderId="1" xfId="0" applyNumberFormat="1" applyFont="1" applyFill="1" applyBorder="1" applyAlignment="1">
      <alignment vertical="top" wrapText="1"/>
    </xf>
    <xf numFmtId="4" fontId="8" fillId="0" borderId="1" xfId="0" applyNumberFormat="1" applyFont="1" applyFill="1" applyBorder="1" applyAlignment="1">
      <alignment vertical="top"/>
    </xf>
    <xf numFmtId="4" fontId="7" fillId="0" borderId="1" xfId="0" applyNumberFormat="1" applyFont="1" applyFill="1" applyBorder="1" applyAlignment="1">
      <alignment vertical="top"/>
    </xf>
    <xf numFmtId="164" fontId="7" fillId="0" borderId="1" xfId="0" applyNumberFormat="1" applyFont="1" applyFill="1" applyBorder="1" applyAlignment="1">
      <alignment vertical="top"/>
    </xf>
    <xf numFmtId="0" fontId="9" fillId="2" borderId="1" xfId="0" applyFont="1" applyFill="1" applyBorder="1" applyAlignment="1">
      <alignment vertical="top" wrapText="1"/>
    </xf>
    <xf numFmtId="164" fontId="9" fillId="2" borderId="1" xfId="0" applyNumberFormat="1" applyFont="1" applyFill="1" applyBorder="1" applyAlignment="1">
      <alignment vertical="top" wrapText="1"/>
    </xf>
    <xf numFmtId="4" fontId="9" fillId="0" borderId="1" xfId="0" applyNumberFormat="1" applyFont="1" applyFill="1" applyBorder="1" applyAlignment="1">
      <alignment vertical="top"/>
    </xf>
    <xf numFmtId="164" fontId="9" fillId="0" borderId="1" xfId="0" applyNumberFormat="1" applyFont="1" applyFill="1" applyBorder="1" applyAlignment="1">
      <alignment vertical="top"/>
    </xf>
    <xf numFmtId="0" fontId="10" fillId="2" borderId="0" xfId="0" applyFont="1" applyFill="1" applyBorder="1" applyAlignment="1">
      <alignment vertical="top"/>
    </xf>
    <xf numFmtId="0" fontId="8" fillId="2" borderId="1" xfId="0" applyFont="1" applyFill="1" applyBorder="1" applyAlignment="1">
      <alignment vertical="top" wrapText="1"/>
    </xf>
    <xf numFmtId="164" fontId="8" fillId="2" borderId="1" xfId="0" applyNumberFormat="1" applyFont="1" applyFill="1" applyBorder="1" applyAlignment="1">
      <alignment vertical="top" wrapText="1"/>
    </xf>
    <xf numFmtId="0" fontId="8" fillId="2" borderId="0" xfId="0" applyFont="1" applyFill="1" applyBorder="1" applyAlignment="1">
      <alignment vertical="top"/>
    </xf>
    <xf numFmtId="4" fontId="8" fillId="0" borderId="1" xfId="0" applyNumberFormat="1" applyFont="1" applyFill="1" applyBorder="1" applyAlignment="1">
      <alignment horizontal="right" vertical="top" wrapText="1"/>
    </xf>
    <xf numFmtId="4" fontId="7" fillId="0" borderId="1" xfId="0" applyNumberFormat="1" applyFont="1" applyFill="1" applyBorder="1" applyAlignment="1">
      <alignment vertical="top" wrapText="1"/>
    </xf>
    <xf numFmtId="0" fontId="12" fillId="2" borderId="1" xfId="0" applyFont="1" applyFill="1" applyBorder="1" applyAlignment="1">
      <alignment vertical="top" wrapText="1"/>
    </xf>
    <xf numFmtId="0" fontId="7" fillId="2" borderId="0" xfId="0" applyFont="1" applyFill="1" applyBorder="1" applyAlignment="1">
      <alignment vertical="top" wrapText="1"/>
    </xf>
    <xf numFmtId="4" fontId="9" fillId="0" borderId="1" xfId="0" applyNumberFormat="1" applyFont="1" applyFill="1" applyBorder="1" applyAlignment="1">
      <alignment vertical="top" wrapText="1"/>
    </xf>
    <xf numFmtId="4" fontId="8" fillId="0" borderId="1" xfId="0" applyNumberFormat="1" applyFont="1" applyFill="1" applyBorder="1" applyAlignment="1">
      <alignment horizontal="right" vertical="top"/>
    </xf>
    <xf numFmtId="164" fontId="7" fillId="2" borderId="0" xfId="0" applyNumberFormat="1" applyFont="1" applyFill="1" applyBorder="1" applyAlignment="1">
      <alignment vertical="top" wrapText="1"/>
    </xf>
    <xf numFmtId="0" fontId="9" fillId="2" borderId="0" xfId="0" applyFont="1" applyFill="1" applyBorder="1" applyAlignment="1">
      <alignment vertical="top"/>
    </xf>
    <xf numFmtId="0" fontId="13" fillId="2" borderId="0" xfId="0" applyFont="1" applyFill="1" applyBorder="1" applyAlignment="1">
      <alignment vertical="top"/>
    </xf>
    <xf numFmtId="164" fontId="7" fillId="2" borderId="0" xfId="0" applyNumberFormat="1" applyFont="1" applyFill="1" applyBorder="1" applyAlignment="1">
      <alignment vertical="top"/>
    </xf>
    <xf numFmtId="164" fontId="12" fillId="2" borderId="2" xfId="0" applyNumberFormat="1" applyFont="1" applyFill="1" applyBorder="1" applyAlignment="1">
      <alignment horizontal="center" vertical="top" wrapText="1"/>
    </xf>
    <xf numFmtId="164" fontId="9" fillId="2" borderId="0" xfId="0" applyNumberFormat="1" applyFont="1" applyFill="1" applyBorder="1" applyAlignment="1">
      <alignment vertical="top" wrapText="1"/>
    </xf>
    <xf numFmtId="164" fontId="6" fillId="4" borderId="2" xfId="0" applyNumberFormat="1" applyFont="1" applyFill="1" applyBorder="1" applyAlignment="1">
      <alignment horizontal="center" vertical="top" wrapText="1"/>
    </xf>
    <xf numFmtId="164" fontId="8" fillId="0" borderId="1" xfId="0" applyNumberFormat="1" applyFont="1" applyFill="1" applyBorder="1" applyAlignment="1">
      <alignment vertical="top"/>
    </xf>
    <xf numFmtId="4" fontId="9" fillId="3" borderId="1" xfId="0" applyNumberFormat="1" applyFont="1" applyFill="1" applyBorder="1" applyAlignment="1">
      <alignment vertical="top"/>
    </xf>
    <xf numFmtId="164" fontId="6" fillId="4" borderId="2" xfId="0" applyNumberFormat="1" applyFont="1" applyFill="1" applyBorder="1" applyAlignment="1">
      <alignment horizontal="center" vertical="top"/>
    </xf>
    <xf numFmtId="164" fontId="13" fillId="2" borderId="0" xfId="0" applyNumberFormat="1" applyFont="1" applyFill="1" applyBorder="1" applyAlignment="1">
      <alignment vertical="top"/>
    </xf>
    <xf numFmtId="164" fontId="6" fillId="5" borderId="2" xfId="0" applyNumberFormat="1"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5" xfId="0" applyFont="1" applyFill="1" applyBorder="1" applyAlignment="1">
      <alignment horizontal="center" vertical="top"/>
    </xf>
    <xf numFmtId="0" fontId="5" fillId="2" borderId="5" xfId="0" applyFont="1" applyFill="1" applyBorder="1" applyAlignment="1">
      <alignment horizontal="center" vertical="top" wrapText="1"/>
    </xf>
    <xf numFmtId="164" fontId="5" fillId="2" borderId="5" xfId="0" applyNumberFormat="1" applyFont="1" applyFill="1" applyBorder="1" applyAlignment="1">
      <alignment horizontal="center" vertical="top" wrapText="1"/>
    </xf>
    <xf numFmtId="164" fontId="12" fillId="2" borderId="6" xfId="0" applyNumberFormat="1" applyFont="1" applyFill="1" applyBorder="1" applyAlignment="1">
      <alignment horizontal="center" vertical="top" wrapText="1"/>
    </xf>
    <xf numFmtId="164" fontId="5" fillId="2" borderId="12" xfId="0" applyNumberFormat="1" applyFont="1" applyFill="1" applyBorder="1" applyAlignment="1">
      <alignment horizontal="center" vertical="top" wrapText="1"/>
    </xf>
    <xf numFmtId="0" fontId="5" fillId="2" borderId="13" xfId="0" applyFont="1" applyFill="1" applyBorder="1" applyAlignment="1">
      <alignment horizontal="center" vertical="top" wrapText="1"/>
    </xf>
    <xf numFmtId="164" fontId="5" fillId="2" borderId="14" xfId="0" applyNumberFormat="1" applyFont="1" applyFill="1" applyBorder="1" applyAlignment="1">
      <alignment horizontal="center" vertical="top" wrapText="1"/>
    </xf>
    <xf numFmtId="0" fontId="7" fillId="2" borderId="15" xfId="0" applyFont="1" applyFill="1" applyBorder="1" applyAlignment="1">
      <alignment vertical="top" wrapText="1"/>
    </xf>
    <xf numFmtId="164" fontId="7" fillId="0" borderId="16" xfId="0" applyNumberFormat="1" applyFont="1" applyFill="1" applyBorder="1" applyAlignment="1">
      <alignment vertical="top"/>
    </xf>
    <xf numFmtId="0" fontId="9" fillId="2" borderId="15" xfId="0" applyFont="1" applyFill="1" applyBorder="1" applyAlignment="1">
      <alignment vertical="top" wrapText="1"/>
    </xf>
    <xf numFmtId="164" fontId="9" fillId="0" borderId="16" xfId="0" applyNumberFormat="1" applyFont="1" applyFill="1" applyBorder="1" applyAlignment="1">
      <alignment vertical="top"/>
    </xf>
    <xf numFmtId="0" fontId="8" fillId="2" borderId="15" xfId="0" applyFont="1" applyFill="1" applyBorder="1" applyAlignment="1">
      <alignment vertical="top" wrapText="1"/>
    </xf>
    <xf numFmtId="16" fontId="9" fillId="2" borderId="15" xfId="0" applyNumberFormat="1" applyFont="1" applyFill="1" applyBorder="1" applyAlignment="1">
      <alignment vertical="top" wrapText="1"/>
    </xf>
    <xf numFmtId="164" fontId="9" fillId="2" borderId="18" xfId="0" applyNumberFormat="1" applyFont="1" applyFill="1" applyBorder="1" applyAlignment="1">
      <alignment horizontal="right" vertical="top" wrapText="1"/>
    </xf>
    <xf numFmtId="4" fontId="7" fillId="2" borderId="18" xfId="0" applyNumberFormat="1" applyFont="1" applyFill="1" applyBorder="1" applyAlignment="1">
      <alignment vertical="top"/>
    </xf>
    <xf numFmtId="164" fontId="7" fillId="2" borderId="18" xfId="0" applyNumberFormat="1" applyFont="1" applyFill="1" applyBorder="1" applyAlignment="1">
      <alignment vertical="top"/>
    </xf>
    <xf numFmtId="164" fontId="8" fillId="0" borderId="18" xfId="0" applyNumberFormat="1" applyFont="1" applyFill="1" applyBorder="1" applyAlignment="1">
      <alignment vertical="top"/>
    </xf>
    <xf numFmtId="164" fontId="7" fillId="2" borderId="19" xfId="0" applyNumberFormat="1" applyFont="1" applyFill="1" applyBorder="1" applyAlignment="1">
      <alignment vertical="top"/>
    </xf>
    <xf numFmtId="0" fontId="14" fillId="6" borderId="20" xfId="0" applyFont="1" applyFill="1" applyBorder="1" applyAlignment="1">
      <alignment horizontal="left" vertical="center" wrapText="1"/>
    </xf>
    <xf numFmtId="0" fontId="14" fillId="6" borderId="21" xfId="0" applyFont="1" applyFill="1" applyBorder="1" applyAlignment="1">
      <alignment horizontal="left" vertical="center" wrapText="1"/>
    </xf>
    <xf numFmtId="0" fontId="2" fillId="2" borderId="0" xfId="0" applyFont="1" applyFill="1" applyBorder="1" applyAlignment="1">
      <alignment horizontal="left" vertical="top" wrapText="1"/>
    </xf>
    <xf numFmtId="4" fontId="6" fillId="4" borderId="7" xfId="0" applyNumberFormat="1" applyFont="1" applyFill="1" applyBorder="1" applyAlignment="1">
      <alignment horizontal="center" vertical="top"/>
    </xf>
    <xf numFmtId="4" fontId="6" fillId="4" borderId="8" xfId="0" applyNumberFormat="1" applyFont="1" applyFill="1" applyBorder="1" applyAlignment="1">
      <alignment horizontal="center" vertical="top"/>
    </xf>
    <xf numFmtId="4" fontId="6" fillId="4" borderId="9" xfId="0" applyNumberFormat="1" applyFont="1" applyFill="1" applyBorder="1" applyAlignment="1">
      <alignment horizontal="center" vertical="top"/>
    </xf>
    <xf numFmtId="4" fontId="6" fillId="5" borderId="6" xfId="0" applyNumberFormat="1" applyFont="1" applyFill="1" applyBorder="1" applyAlignment="1">
      <alignment horizontal="center" vertical="top"/>
    </xf>
    <xf numFmtId="4" fontId="6" fillId="5" borderId="10" xfId="0" applyNumberFormat="1" applyFont="1" applyFill="1" applyBorder="1" applyAlignment="1">
      <alignment horizontal="center" vertical="top"/>
    </xf>
    <xf numFmtId="4" fontId="6" fillId="5" borderId="11" xfId="0" applyNumberFormat="1" applyFont="1" applyFill="1" applyBorder="1" applyAlignment="1">
      <alignment horizontal="center" vertical="top"/>
    </xf>
    <xf numFmtId="164" fontId="7" fillId="2" borderId="17" xfId="0" applyNumberFormat="1" applyFont="1" applyFill="1" applyBorder="1" applyAlignment="1">
      <alignment horizontal="right" vertical="top" wrapText="1"/>
    </xf>
    <xf numFmtId="164" fontId="7" fillId="2" borderId="18" xfId="0" applyNumberFormat="1" applyFont="1" applyFill="1" applyBorder="1" applyAlignment="1">
      <alignment horizontal="right" vertical="top"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2.jpg@01D63FFD.266928B0" TargetMode="External"/><Relationship Id="rId1" Type="http://schemas.openxmlformats.org/officeDocument/2006/relationships/image" Target="../media/image1.jpeg"/><Relationship Id="rId4" Type="http://schemas.openxmlformats.org/officeDocument/2006/relationships/image" Target="cid:image007.jpg@01D63FFD.266928B0"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1428750</xdr:colOff>
      <xdr:row>93</xdr:row>
      <xdr:rowOff>328612</xdr:rowOff>
    </xdr:from>
    <xdr:to>
      <xdr:col>2</xdr:col>
      <xdr:colOff>2624136</xdr:colOff>
      <xdr:row>95</xdr:row>
      <xdr:rowOff>538162</xdr:rowOff>
    </xdr:to>
    <xdr:pic>
      <xdr:nvPicPr>
        <xdr:cNvPr id="2" name="Εικόνα 2" descr="cid:image002.jpg@01D63FFD.266928B0">
          <a:extLst>
            <a:ext uri="{FF2B5EF4-FFF2-40B4-BE49-F238E27FC236}">
              <a16:creationId xmlns:a16="http://schemas.microsoft.com/office/drawing/2014/main" id="{00000000-0008-0000-0300-000002000000}"/>
            </a:ext>
          </a:extLst>
        </xdr:cNvPr>
        <xdr:cNvPicPr preferRelativeResize="0">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152900" y="133378575"/>
          <a:ext cx="1247774"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219075</xdr:colOff>
      <xdr:row>93</xdr:row>
      <xdr:rowOff>180976</xdr:rowOff>
    </xdr:from>
    <xdr:to>
      <xdr:col>2</xdr:col>
      <xdr:colOff>842963</xdr:colOff>
      <xdr:row>93</xdr:row>
      <xdr:rowOff>1040646</xdr:rowOff>
    </xdr:to>
    <xdr:pic>
      <xdr:nvPicPr>
        <xdr:cNvPr id="3" name="Εικόνα 3" descr="cid:image007.jpg@01D63FFD.266928B0">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3" r:link="rId4" cstate="print">
          <a:extLst>
            <a:ext uri="{28A0092B-C50C-407E-A947-70E740481C1C}">
              <a14:useLocalDpi xmlns:a14="http://schemas.microsoft.com/office/drawing/2010/main" val="0"/>
            </a:ext>
          </a:extLst>
        </a:blip>
        <a:srcRect/>
        <a:stretch>
          <a:fillRect/>
        </a:stretch>
      </xdr:blipFill>
      <xdr:spPr bwMode="auto">
        <a:xfrm>
          <a:off x="2943225" y="133230939"/>
          <a:ext cx="623888" cy="8596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C435D-1B4B-4C28-AE68-08B0F37D3176}">
  <sheetPr>
    <tabColor rgb="FF00B0F0"/>
  </sheetPr>
  <dimension ref="A1:AA108"/>
  <sheetViews>
    <sheetView tabSelected="1" zoomScaleNormal="100" workbookViewId="0">
      <pane ySplit="2" topLeftCell="A3" activePane="bottomLeft" state="frozen"/>
      <selection pane="bottomLeft" activeCell="O1" sqref="O1:X1"/>
    </sheetView>
  </sheetViews>
  <sheetFormatPr defaultColWidth="6.140625" defaultRowHeight="11.25" x14ac:dyDescent="0.25"/>
  <cols>
    <col min="1" max="1" width="7.42578125" style="34" customWidth="1"/>
    <col min="2" max="2" width="17.85546875" style="34" customWidth="1"/>
    <col min="3" max="3" width="9.5703125" style="34" customWidth="1"/>
    <col min="4" max="4" width="11.5703125" style="37" customWidth="1"/>
    <col min="5" max="5" width="9.7109375" style="42" customWidth="1"/>
    <col min="6" max="6" width="8.42578125" style="10" bestFit="1" customWidth="1"/>
    <col min="7" max="7" width="7.85546875" style="38" bestFit="1" customWidth="1"/>
    <col min="8" max="8" width="7" style="39" bestFit="1" customWidth="1"/>
    <col min="9" max="9" width="7.85546875" style="39" bestFit="1" customWidth="1"/>
    <col min="10" max="10" width="6.140625" style="10"/>
    <col min="11" max="11" width="8.5703125" style="47" customWidth="1"/>
    <col min="12" max="12" width="7.42578125" style="47" bestFit="1" customWidth="1"/>
    <col min="13" max="13" width="6.140625" style="47"/>
    <col min="14" max="14" width="7.85546875" style="47" bestFit="1" customWidth="1"/>
    <col min="15" max="15" width="7.140625" style="10" bestFit="1" customWidth="1"/>
    <col min="16" max="16" width="7" style="27" bestFit="1" customWidth="1"/>
    <col min="17" max="18" width="7" style="10" bestFit="1" customWidth="1"/>
    <col min="19" max="19" width="7.85546875" style="10" bestFit="1" customWidth="1"/>
    <col min="20" max="20" width="6.140625" style="10"/>
    <col min="21" max="21" width="7.85546875" style="40" bestFit="1" customWidth="1"/>
    <col min="22" max="22" width="7" style="40" bestFit="1" customWidth="1"/>
    <col min="23" max="23" width="6.140625" style="40"/>
    <col min="24" max="24" width="7.85546875" style="40" bestFit="1" customWidth="1"/>
    <col min="25" max="25" width="9" style="40" bestFit="1" customWidth="1"/>
    <col min="26" max="26" width="8.140625" style="40" bestFit="1" customWidth="1"/>
    <col min="27" max="27" width="9" style="40" bestFit="1" customWidth="1"/>
    <col min="28" max="16384" width="6.140625" style="10"/>
  </cols>
  <sheetData>
    <row r="1" spans="1:27" ht="45.75" thickBot="1" x14ac:dyDescent="0.3">
      <c r="A1" s="49" t="s">
        <v>0</v>
      </c>
      <c r="B1" s="50" t="s">
        <v>1</v>
      </c>
      <c r="C1" s="51" t="s">
        <v>2</v>
      </c>
      <c r="D1" s="52" t="s">
        <v>3</v>
      </c>
      <c r="E1" s="53" t="s">
        <v>465</v>
      </c>
      <c r="F1" s="71" t="s">
        <v>456</v>
      </c>
      <c r="G1" s="72"/>
      <c r="H1" s="72"/>
      <c r="I1" s="72"/>
      <c r="J1" s="72"/>
      <c r="K1" s="72"/>
      <c r="L1" s="72"/>
      <c r="M1" s="72"/>
      <c r="N1" s="73"/>
      <c r="O1" s="74" t="s">
        <v>459</v>
      </c>
      <c r="P1" s="75"/>
      <c r="Q1" s="75"/>
      <c r="R1" s="75"/>
      <c r="S1" s="75"/>
      <c r="T1" s="75"/>
      <c r="U1" s="75"/>
      <c r="V1" s="75"/>
      <c r="W1" s="75"/>
      <c r="X1" s="76"/>
      <c r="Y1" s="52" t="s">
        <v>4</v>
      </c>
      <c r="Z1" s="52" t="s">
        <v>419</v>
      </c>
      <c r="AA1" s="54" t="s">
        <v>5</v>
      </c>
    </row>
    <row r="2" spans="1:27" ht="45.75" thickTop="1" x14ac:dyDescent="0.25">
      <c r="A2" s="55"/>
      <c r="B2" s="11"/>
      <c r="C2" s="12"/>
      <c r="D2" s="13"/>
      <c r="E2" s="41"/>
      <c r="F2" s="14" t="s">
        <v>412</v>
      </c>
      <c r="G2" s="14" t="s">
        <v>413</v>
      </c>
      <c r="H2" s="14" t="s">
        <v>414</v>
      </c>
      <c r="I2" s="15" t="s">
        <v>450</v>
      </c>
      <c r="J2" s="15" t="s">
        <v>455</v>
      </c>
      <c r="K2" s="43" t="s">
        <v>451</v>
      </c>
      <c r="L2" s="46" t="s">
        <v>452</v>
      </c>
      <c r="M2" s="46" t="s">
        <v>453</v>
      </c>
      <c r="N2" s="43" t="s">
        <v>454</v>
      </c>
      <c r="O2" s="16" t="s">
        <v>417</v>
      </c>
      <c r="P2" s="16" t="s">
        <v>415</v>
      </c>
      <c r="Q2" s="16" t="s">
        <v>416</v>
      </c>
      <c r="R2" s="16" t="s">
        <v>418</v>
      </c>
      <c r="S2" s="17" t="s">
        <v>450</v>
      </c>
      <c r="T2" s="17" t="s">
        <v>455</v>
      </c>
      <c r="U2" s="48" t="s">
        <v>451</v>
      </c>
      <c r="V2" s="48" t="s">
        <v>457</v>
      </c>
      <c r="W2" s="48" t="s">
        <v>458</v>
      </c>
      <c r="X2" s="48" t="s">
        <v>454</v>
      </c>
      <c r="Y2" s="13"/>
      <c r="Z2" s="13"/>
      <c r="AA2" s="56"/>
    </row>
    <row r="3" spans="1:27" ht="22.5" x14ac:dyDescent="0.25">
      <c r="A3" s="57" t="s">
        <v>6</v>
      </c>
      <c r="B3" s="18" t="s">
        <v>7</v>
      </c>
      <c r="C3" s="18" t="s">
        <v>8</v>
      </c>
      <c r="D3" s="19">
        <v>1.73</v>
      </c>
      <c r="E3" s="24"/>
      <c r="F3" s="20">
        <v>370</v>
      </c>
      <c r="G3" s="20">
        <v>330</v>
      </c>
      <c r="H3" s="20">
        <v>0</v>
      </c>
      <c r="I3" s="20">
        <f>SUM(F3:H3)</f>
        <v>700</v>
      </c>
      <c r="J3" s="21" t="s">
        <v>392</v>
      </c>
      <c r="K3" s="44">
        <f>I3*E3</f>
        <v>0</v>
      </c>
      <c r="L3" s="44">
        <f>K3*17%</f>
        <v>0</v>
      </c>
      <c r="M3" s="44"/>
      <c r="N3" s="44">
        <f>K3+L3+M3</f>
        <v>0</v>
      </c>
      <c r="O3" s="20">
        <v>320</v>
      </c>
      <c r="P3" s="20">
        <v>0</v>
      </c>
      <c r="Q3" s="20"/>
      <c r="R3" s="20"/>
      <c r="S3" s="20">
        <f>SUM(O3:R3)</f>
        <v>320</v>
      </c>
      <c r="T3" s="21" t="s">
        <v>392</v>
      </c>
      <c r="U3" s="44">
        <f>S3*E3</f>
        <v>0</v>
      </c>
      <c r="V3" s="44">
        <f>U3*24%</f>
        <v>0</v>
      </c>
      <c r="W3" s="44"/>
      <c r="X3" s="44">
        <f>U3+V3+W3</f>
        <v>0</v>
      </c>
      <c r="Y3" s="22">
        <f>K3+U3</f>
        <v>0</v>
      </c>
      <c r="Z3" s="22">
        <f>L3+M3+V3+W3</f>
        <v>0</v>
      </c>
      <c r="AA3" s="58">
        <f>Y3+Z3</f>
        <v>0</v>
      </c>
    </row>
    <row r="4" spans="1:27" ht="22.5" x14ac:dyDescent="0.25">
      <c r="A4" s="57" t="s">
        <v>9</v>
      </c>
      <c r="B4" s="18" t="s">
        <v>10</v>
      </c>
      <c r="C4" s="18" t="s">
        <v>8</v>
      </c>
      <c r="D4" s="19">
        <v>1.28</v>
      </c>
      <c r="E4" s="24"/>
      <c r="F4" s="20"/>
      <c r="G4" s="20">
        <v>78</v>
      </c>
      <c r="H4" s="20">
        <v>650</v>
      </c>
      <c r="I4" s="20">
        <f t="shared" ref="I4:I6" si="0">SUM(F4:H4)</f>
        <v>728</v>
      </c>
      <c r="J4" s="21" t="s">
        <v>392</v>
      </c>
      <c r="K4" s="44">
        <f t="shared" ref="K4:K67" si="1">I4*E4</f>
        <v>0</v>
      </c>
      <c r="L4" s="44">
        <f t="shared" ref="L4:L67" si="2">K4*17%</f>
        <v>0</v>
      </c>
      <c r="M4" s="44"/>
      <c r="N4" s="44">
        <f t="shared" ref="N4:N7" si="3">K4+L4+M4</f>
        <v>0</v>
      </c>
      <c r="O4" s="20">
        <v>0</v>
      </c>
      <c r="P4" s="20">
        <v>42</v>
      </c>
      <c r="Q4" s="20"/>
      <c r="R4" s="20">
        <v>20</v>
      </c>
      <c r="S4" s="20">
        <f t="shared" ref="S4:S67" si="4">SUM(O4:R4)</f>
        <v>62</v>
      </c>
      <c r="T4" s="21" t="s">
        <v>392</v>
      </c>
      <c r="U4" s="44">
        <f t="shared" ref="U4:U67" si="5">S4*E4</f>
        <v>0</v>
      </c>
      <c r="V4" s="44">
        <f t="shared" ref="V4:V67" si="6">U4*24%</f>
        <v>0</v>
      </c>
      <c r="W4" s="44"/>
      <c r="X4" s="44">
        <f t="shared" ref="X4:X67" si="7">U4+V4+W4</f>
        <v>0</v>
      </c>
      <c r="Y4" s="22">
        <f t="shared" ref="Y4:Y67" si="8">K4+U4</f>
        <v>0</v>
      </c>
      <c r="Z4" s="22">
        <f t="shared" ref="Z4:Z67" si="9">L4+M4+V4+W4</f>
        <v>0</v>
      </c>
      <c r="AA4" s="58">
        <f t="shared" ref="AA4:AA67" si="10">Y4+Z4</f>
        <v>0</v>
      </c>
    </row>
    <row r="5" spans="1:27" ht="22.5" x14ac:dyDescent="0.25">
      <c r="A5" s="57" t="s">
        <v>11</v>
      </c>
      <c r="B5" s="18" t="s">
        <v>12</v>
      </c>
      <c r="C5" s="18" t="s">
        <v>394</v>
      </c>
      <c r="D5" s="19">
        <v>19.25</v>
      </c>
      <c r="E5" s="24"/>
      <c r="F5" s="20">
        <v>13</v>
      </c>
      <c r="G5" s="20">
        <v>4</v>
      </c>
      <c r="H5" s="20">
        <v>0</v>
      </c>
      <c r="I5" s="20">
        <f t="shared" si="0"/>
        <v>17</v>
      </c>
      <c r="J5" s="21" t="s">
        <v>393</v>
      </c>
      <c r="K5" s="44">
        <f t="shared" si="1"/>
        <v>0</v>
      </c>
      <c r="L5" s="44">
        <f t="shared" si="2"/>
        <v>0</v>
      </c>
      <c r="M5" s="44"/>
      <c r="N5" s="44">
        <f t="shared" si="3"/>
        <v>0</v>
      </c>
      <c r="O5" s="20">
        <v>0</v>
      </c>
      <c r="P5" s="20">
        <v>3</v>
      </c>
      <c r="Q5" s="20"/>
      <c r="R5" s="20"/>
      <c r="S5" s="20">
        <f t="shared" si="4"/>
        <v>3</v>
      </c>
      <c r="T5" s="21" t="s">
        <v>393</v>
      </c>
      <c r="U5" s="44">
        <f t="shared" si="5"/>
        <v>0</v>
      </c>
      <c r="V5" s="44">
        <f t="shared" si="6"/>
        <v>0</v>
      </c>
      <c r="W5" s="44"/>
      <c r="X5" s="44">
        <f t="shared" si="7"/>
        <v>0</v>
      </c>
      <c r="Y5" s="22">
        <f t="shared" si="8"/>
        <v>0</v>
      </c>
      <c r="Z5" s="22">
        <f t="shared" si="9"/>
        <v>0</v>
      </c>
      <c r="AA5" s="58">
        <f t="shared" si="10"/>
        <v>0</v>
      </c>
    </row>
    <row r="6" spans="1:27" ht="22.5" x14ac:dyDescent="0.25">
      <c r="A6" s="57" t="s">
        <v>13</v>
      </c>
      <c r="B6" s="18" t="s">
        <v>14</v>
      </c>
      <c r="C6" s="18" t="s">
        <v>8</v>
      </c>
      <c r="D6" s="19">
        <v>2.85</v>
      </c>
      <c r="E6" s="24"/>
      <c r="F6" s="20"/>
      <c r="G6" s="20">
        <v>10</v>
      </c>
      <c r="H6" s="20">
        <v>0</v>
      </c>
      <c r="I6" s="20">
        <f t="shared" si="0"/>
        <v>10</v>
      </c>
      <c r="J6" s="21" t="s">
        <v>392</v>
      </c>
      <c r="K6" s="44">
        <f t="shared" si="1"/>
        <v>0</v>
      </c>
      <c r="L6" s="44">
        <f t="shared" si="2"/>
        <v>0</v>
      </c>
      <c r="M6" s="44"/>
      <c r="N6" s="44">
        <f t="shared" si="3"/>
        <v>0</v>
      </c>
      <c r="O6" s="20">
        <v>0</v>
      </c>
      <c r="P6" s="20">
        <v>10</v>
      </c>
      <c r="Q6" s="20"/>
      <c r="R6" s="20"/>
      <c r="S6" s="20">
        <f t="shared" si="4"/>
        <v>10</v>
      </c>
      <c r="T6" s="21" t="s">
        <v>392</v>
      </c>
      <c r="U6" s="44">
        <f t="shared" si="5"/>
        <v>0</v>
      </c>
      <c r="V6" s="44">
        <f t="shared" si="6"/>
        <v>0</v>
      </c>
      <c r="W6" s="44"/>
      <c r="X6" s="44">
        <f t="shared" si="7"/>
        <v>0</v>
      </c>
      <c r="Y6" s="22">
        <f t="shared" si="8"/>
        <v>0</v>
      </c>
      <c r="Z6" s="22">
        <f t="shared" si="9"/>
        <v>0</v>
      </c>
      <c r="AA6" s="58">
        <f t="shared" si="10"/>
        <v>0</v>
      </c>
    </row>
    <row r="7" spans="1:27" ht="22.5" x14ac:dyDescent="0.25">
      <c r="A7" s="57" t="s">
        <v>15</v>
      </c>
      <c r="B7" s="18" t="s">
        <v>16</v>
      </c>
      <c r="C7" s="18" t="s">
        <v>8</v>
      </c>
      <c r="D7" s="19">
        <v>1.1399999999999999</v>
      </c>
      <c r="E7" s="24"/>
      <c r="F7" s="20">
        <v>60</v>
      </c>
      <c r="G7" s="20">
        <v>50</v>
      </c>
      <c r="H7" s="20">
        <v>0</v>
      </c>
      <c r="I7" s="20">
        <f>SUM(F7:H7)</f>
        <v>110</v>
      </c>
      <c r="J7" s="21" t="s">
        <v>392</v>
      </c>
      <c r="K7" s="44">
        <f t="shared" si="1"/>
        <v>0</v>
      </c>
      <c r="L7" s="44">
        <f t="shared" si="2"/>
        <v>0</v>
      </c>
      <c r="M7" s="44"/>
      <c r="N7" s="44">
        <f t="shared" si="3"/>
        <v>0</v>
      </c>
      <c r="O7" s="20">
        <v>0</v>
      </c>
      <c r="P7" s="20">
        <v>40</v>
      </c>
      <c r="Q7" s="20"/>
      <c r="R7" s="20"/>
      <c r="S7" s="20">
        <f t="shared" si="4"/>
        <v>40</v>
      </c>
      <c r="T7" s="21" t="s">
        <v>392</v>
      </c>
      <c r="U7" s="44">
        <f t="shared" si="5"/>
        <v>0</v>
      </c>
      <c r="V7" s="44">
        <f t="shared" si="6"/>
        <v>0</v>
      </c>
      <c r="W7" s="44"/>
      <c r="X7" s="44">
        <f t="shared" si="7"/>
        <v>0</v>
      </c>
      <c r="Y7" s="22">
        <f t="shared" si="8"/>
        <v>0</v>
      </c>
      <c r="Z7" s="22">
        <f t="shared" si="9"/>
        <v>0</v>
      </c>
      <c r="AA7" s="58">
        <f t="shared" si="10"/>
        <v>0</v>
      </c>
    </row>
    <row r="8" spans="1:27" ht="22.5" x14ac:dyDescent="0.25">
      <c r="A8" s="59" t="s">
        <v>17</v>
      </c>
      <c r="B8" s="23" t="s">
        <v>18</v>
      </c>
      <c r="C8" s="23" t="s">
        <v>8</v>
      </c>
      <c r="D8" s="24">
        <v>0.99</v>
      </c>
      <c r="E8" s="24"/>
      <c r="F8" s="25">
        <v>420</v>
      </c>
      <c r="G8" s="25">
        <v>550</v>
      </c>
      <c r="H8" s="25">
        <v>650</v>
      </c>
      <c r="I8" s="25">
        <f>SUM(F8:H8)</f>
        <v>1620</v>
      </c>
      <c r="J8" s="25" t="s">
        <v>392</v>
      </c>
      <c r="K8" s="44">
        <f t="shared" si="1"/>
        <v>0</v>
      </c>
      <c r="L8" s="26"/>
      <c r="M8" s="26">
        <f>K8*4%</f>
        <v>0</v>
      </c>
      <c r="N8" s="26">
        <f>K8+M8</f>
        <v>0</v>
      </c>
      <c r="O8" s="25">
        <v>650</v>
      </c>
      <c r="P8" s="25">
        <v>100</v>
      </c>
      <c r="Q8" s="25">
        <v>500</v>
      </c>
      <c r="R8" s="25">
        <v>30</v>
      </c>
      <c r="S8" s="25">
        <f t="shared" si="4"/>
        <v>1280</v>
      </c>
      <c r="T8" s="25" t="s">
        <v>392</v>
      </c>
      <c r="U8" s="44">
        <f t="shared" si="5"/>
        <v>0</v>
      </c>
      <c r="V8" s="26"/>
      <c r="W8" s="26">
        <f>U8*6%</f>
        <v>0</v>
      </c>
      <c r="X8" s="26">
        <f t="shared" si="7"/>
        <v>0</v>
      </c>
      <c r="Y8" s="26">
        <f t="shared" si="8"/>
        <v>0</v>
      </c>
      <c r="Z8" s="26">
        <f t="shared" si="9"/>
        <v>0</v>
      </c>
      <c r="AA8" s="60">
        <f t="shared" si="10"/>
        <v>0</v>
      </c>
    </row>
    <row r="9" spans="1:27" ht="33.75" x14ac:dyDescent="0.25">
      <c r="A9" s="57" t="s">
        <v>19</v>
      </c>
      <c r="B9" s="18" t="s">
        <v>20</v>
      </c>
      <c r="C9" s="18" t="s">
        <v>8</v>
      </c>
      <c r="D9" s="19">
        <v>1.55</v>
      </c>
      <c r="E9" s="24"/>
      <c r="F9" s="20">
        <v>260</v>
      </c>
      <c r="G9" s="20">
        <v>130</v>
      </c>
      <c r="H9" s="20">
        <v>260</v>
      </c>
      <c r="I9" s="20">
        <f t="shared" ref="I9:I72" si="11">SUM(F9:H9)</f>
        <v>650</v>
      </c>
      <c r="J9" s="21" t="s">
        <v>392</v>
      </c>
      <c r="K9" s="44">
        <f t="shared" si="1"/>
        <v>0</v>
      </c>
      <c r="L9" s="44">
        <f t="shared" si="2"/>
        <v>0</v>
      </c>
      <c r="M9" s="44"/>
      <c r="N9" s="44">
        <f t="shared" ref="N9:N72" si="12">K9+L9+M9</f>
        <v>0</v>
      </c>
      <c r="O9" s="20">
        <v>65</v>
      </c>
      <c r="P9" s="20">
        <v>20</v>
      </c>
      <c r="Q9" s="20"/>
      <c r="R9" s="20">
        <v>13</v>
      </c>
      <c r="S9" s="20">
        <f t="shared" si="4"/>
        <v>98</v>
      </c>
      <c r="T9" s="21" t="s">
        <v>392</v>
      </c>
      <c r="U9" s="44">
        <f t="shared" si="5"/>
        <v>0</v>
      </c>
      <c r="V9" s="44">
        <f t="shared" si="6"/>
        <v>0</v>
      </c>
      <c r="W9" s="44"/>
      <c r="X9" s="44">
        <f t="shared" si="7"/>
        <v>0</v>
      </c>
      <c r="Y9" s="22">
        <f t="shared" si="8"/>
        <v>0</v>
      </c>
      <c r="Z9" s="22">
        <f t="shared" si="9"/>
        <v>0</v>
      </c>
      <c r="AA9" s="58">
        <f t="shared" si="10"/>
        <v>0</v>
      </c>
    </row>
    <row r="10" spans="1:27" ht="22.5" x14ac:dyDescent="0.25">
      <c r="A10" s="57" t="s">
        <v>21</v>
      </c>
      <c r="B10" s="18" t="s">
        <v>22</v>
      </c>
      <c r="C10" s="18" t="s">
        <v>8</v>
      </c>
      <c r="D10" s="19">
        <v>4.53</v>
      </c>
      <c r="E10" s="24"/>
      <c r="F10" s="20">
        <v>260</v>
      </c>
      <c r="G10" s="20">
        <v>15</v>
      </c>
      <c r="H10" s="20">
        <v>0</v>
      </c>
      <c r="I10" s="20">
        <f t="shared" si="11"/>
        <v>275</v>
      </c>
      <c r="J10" s="21" t="s">
        <v>392</v>
      </c>
      <c r="K10" s="44">
        <f t="shared" si="1"/>
        <v>0</v>
      </c>
      <c r="L10" s="44">
        <f t="shared" si="2"/>
        <v>0</v>
      </c>
      <c r="M10" s="44"/>
      <c r="N10" s="44">
        <f t="shared" si="12"/>
        <v>0</v>
      </c>
      <c r="O10" s="20">
        <v>15</v>
      </c>
      <c r="P10" s="20">
        <v>5</v>
      </c>
      <c r="Q10" s="20"/>
      <c r="R10" s="20"/>
      <c r="S10" s="20">
        <f t="shared" si="4"/>
        <v>20</v>
      </c>
      <c r="T10" s="21" t="s">
        <v>392</v>
      </c>
      <c r="U10" s="44">
        <f t="shared" si="5"/>
        <v>0</v>
      </c>
      <c r="V10" s="44">
        <f t="shared" si="6"/>
        <v>0</v>
      </c>
      <c r="W10" s="44"/>
      <c r="X10" s="44">
        <f t="shared" si="7"/>
        <v>0</v>
      </c>
      <c r="Y10" s="22">
        <f t="shared" si="8"/>
        <v>0</v>
      </c>
      <c r="Z10" s="22">
        <f t="shared" si="9"/>
        <v>0</v>
      </c>
      <c r="AA10" s="58">
        <f t="shared" si="10"/>
        <v>0</v>
      </c>
    </row>
    <row r="11" spans="1:27" ht="22.5" x14ac:dyDescent="0.25">
      <c r="A11" s="57" t="s">
        <v>23</v>
      </c>
      <c r="B11" s="18" t="s">
        <v>24</v>
      </c>
      <c r="C11" s="18" t="s">
        <v>8</v>
      </c>
      <c r="D11" s="19">
        <v>0.89</v>
      </c>
      <c r="E11" s="24"/>
      <c r="F11" s="20">
        <v>470</v>
      </c>
      <c r="G11" s="20">
        <v>260</v>
      </c>
      <c r="H11" s="20">
        <v>390</v>
      </c>
      <c r="I11" s="20">
        <f t="shared" si="11"/>
        <v>1120</v>
      </c>
      <c r="J11" s="21" t="s">
        <v>392</v>
      </c>
      <c r="K11" s="44">
        <f t="shared" si="1"/>
        <v>0</v>
      </c>
      <c r="L11" s="44">
        <f t="shared" si="2"/>
        <v>0</v>
      </c>
      <c r="M11" s="44"/>
      <c r="N11" s="44">
        <f t="shared" si="12"/>
        <v>0</v>
      </c>
      <c r="O11" s="20">
        <v>160</v>
      </c>
      <c r="P11" s="20">
        <v>0</v>
      </c>
      <c r="Q11" s="20">
        <v>370</v>
      </c>
      <c r="R11" s="20">
        <v>30</v>
      </c>
      <c r="S11" s="20">
        <f t="shared" si="4"/>
        <v>560</v>
      </c>
      <c r="T11" s="21" t="s">
        <v>392</v>
      </c>
      <c r="U11" s="44">
        <f t="shared" si="5"/>
        <v>0</v>
      </c>
      <c r="V11" s="44">
        <f t="shared" si="6"/>
        <v>0</v>
      </c>
      <c r="W11" s="44"/>
      <c r="X11" s="44">
        <f t="shared" si="7"/>
        <v>0</v>
      </c>
      <c r="Y11" s="22">
        <f t="shared" si="8"/>
        <v>0</v>
      </c>
      <c r="Z11" s="22">
        <f t="shared" si="9"/>
        <v>0</v>
      </c>
      <c r="AA11" s="58">
        <f t="shared" si="10"/>
        <v>0</v>
      </c>
    </row>
    <row r="12" spans="1:27" ht="22.5" x14ac:dyDescent="0.25">
      <c r="A12" s="57" t="s">
        <v>25</v>
      </c>
      <c r="B12" s="18" t="s">
        <v>26</v>
      </c>
      <c r="C12" s="18" t="s">
        <v>27</v>
      </c>
      <c r="D12" s="19">
        <v>4.63</v>
      </c>
      <c r="E12" s="24"/>
      <c r="F12" s="20"/>
      <c r="G12" s="20"/>
      <c r="H12" s="20">
        <v>0</v>
      </c>
      <c r="I12" s="20">
        <f t="shared" si="11"/>
        <v>0</v>
      </c>
      <c r="J12" s="21" t="s">
        <v>393</v>
      </c>
      <c r="K12" s="44">
        <f t="shared" si="1"/>
        <v>0</v>
      </c>
      <c r="L12" s="44">
        <f t="shared" si="2"/>
        <v>0</v>
      </c>
      <c r="M12" s="44"/>
      <c r="N12" s="44">
        <f t="shared" si="12"/>
        <v>0</v>
      </c>
      <c r="O12" s="20">
        <v>30</v>
      </c>
      <c r="P12" s="20">
        <v>0</v>
      </c>
      <c r="Q12" s="20"/>
      <c r="R12" s="20"/>
      <c r="S12" s="20">
        <f t="shared" si="4"/>
        <v>30</v>
      </c>
      <c r="T12" s="21" t="s">
        <v>393</v>
      </c>
      <c r="U12" s="44">
        <f t="shared" si="5"/>
        <v>0</v>
      </c>
      <c r="V12" s="44">
        <f t="shared" si="6"/>
        <v>0</v>
      </c>
      <c r="W12" s="44"/>
      <c r="X12" s="44">
        <f t="shared" si="7"/>
        <v>0</v>
      </c>
      <c r="Y12" s="22">
        <f t="shared" si="8"/>
        <v>0</v>
      </c>
      <c r="Z12" s="22">
        <f t="shared" si="9"/>
        <v>0</v>
      </c>
      <c r="AA12" s="58">
        <f t="shared" si="10"/>
        <v>0</v>
      </c>
    </row>
    <row r="13" spans="1:27" ht="22.5" x14ac:dyDescent="0.25">
      <c r="A13" s="57" t="s">
        <v>28</v>
      </c>
      <c r="B13" s="18" t="s">
        <v>235</v>
      </c>
      <c r="C13" s="18" t="s">
        <v>29</v>
      </c>
      <c r="D13" s="19">
        <v>1.87</v>
      </c>
      <c r="E13" s="24"/>
      <c r="F13" s="20">
        <v>30</v>
      </c>
      <c r="G13" s="20">
        <v>20</v>
      </c>
      <c r="H13" s="20">
        <v>0</v>
      </c>
      <c r="I13" s="20">
        <f t="shared" si="11"/>
        <v>50</v>
      </c>
      <c r="J13" s="21" t="s">
        <v>393</v>
      </c>
      <c r="K13" s="44">
        <f t="shared" si="1"/>
        <v>0</v>
      </c>
      <c r="L13" s="44">
        <f t="shared" si="2"/>
        <v>0</v>
      </c>
      <c r="M13" s="44"/>
      <c r="N13" s="44">
        <f t="shared" si="12"/>
        <v>0</v>
      </c>
      <c r="O13" s="20">
        <v>10</v>
      </c>
      <c r="P13" s="20">
        <v>10</v>
      </c>
      <c r="Q13" s="20"/>
      <c r="R13" s="20"/>
      <c r="S13" s="20">
        <f t="shared" si="4"/>
        <v>20</v>
      </c>
      <c r="T13" s="21" t="s">
        <v>393</v>
      </c>
      <c r="U13" s="44">
        <f t="shared" si="5"/>
        <v>0</v>
      </c>
      <c r="V13" s="44">
        <f t="shared" si="6"/>
        <v>0</v>
      </c>
      <c r="W13" s="44"/>
      <c r="X13" s="44">
        <f t="shared" si="7"/>
        <v>0</v>
      </c>
      <c r="Y13" s="22">
        <f t="shared" si="8"/>
        <v>0</v>
      </c>
      <c r="Z13" s="22">
        <f t="shared" si="9"/>
        <v>0</v>
      </c>
      <c r="AA13" s="58">
        <f t="shared" si="10"/>
        <v>0</v>
      </c>
    </row>
    <row r="14" spans="1:27" ht="22.5" x14ac:dyDescent="0.25">
      <c r="A14" s="57" t="s">
        <v>30</v>
      </c>
      <c r="B14" s="18" t="s">
        <v>31</v>
      </c>
      <c r="C14" s="18" t="s">
        <v>8</v>
      </c>
      <c r="D14" s="19">
        <v>1.06</v>
      </c>
      <c r="E14" s="24"/>
      <c r="F14" s="20">
        <v>10</v>
      </c>
      <c r="G14" s="20">
        <v>20</v>
      </c>
      <c r="H14" s="20">
        <v>260</v>
      </c>
      <c r="I14" s="20">
        <f t="shared" si="11"/>
        <v>290</v>
      </c>
      <c r="J14" s="21" t="s">
        <v>392</v>
      </c>
      <c r="K14" s="44">
        <f t="shared" si="1"/>
        <v>0</v>
      </c>
      <c r="L14" s="44">
        <f t="shared" si="2"/>
        <v>0</v>
      </c>
      <c r="M14" s="44"/>
      <c r="N14" s="44">
        <f t="shared" si="12"/>
        <v>0</v>
      </c>
      <c r="O14" s="20">
        <v>10</v>
      </c>
      <c r="P14" s="20">
        <v>0</v>
      </c>
      <c r="Q14" s="20"/>
      <c r="R14" s="20"/>
      <c r="S14" s="20">
        <f t="shared" si="4"/>
        <v>10</v>
      </c>
      <c r="T14" s="21" t="s">
        <v>392</v>
      </c>
      <c r="U14" s="44">
        <f t="shared" si="5"/>
        <v>0</v>
      </c>
      <c r="V14" s="44">
        <f t="shared" si="6"/>
        <v>0</v>
      </c>
      <c r="W14" s="44"/>
      <c r="X14" s="44">
        <f t="shared" si="7"/>
        <v>0</v>
      </c>
      <c r="Y14" s="22">
        <f t="shared" si="8"/>
        <v>0</v>
      </c>
      <c r="Z14" s="22">
        <f t="shared" si="9"/>
        <v>0</v>
      </c>
      <c r="AA14" s="58">
        <f t="shared" si="10"/>
        <v>0</v>
      </c>
    </row>
    <row r="15" spans="1:27" ht="22.5" x14ac:dyDescent="0.25">
      <c r="A15" s="57" t="s">
        <v>32</v>
      </c>
      <c r="B15" s="18" t="s">
        <v>33</v>
      </c>
      <c r="C15" s="18" t="s">
        <v>34</v>
      </c>
      <c r="D15" s="19">
        <v>4.75</v>
      </c>
      <c r="E15" s="24"/>
      <c r="F15" s="20">
        <v>20</v>
      </c>
      <c r="G15" s="20">
        <v>40</v>
      </c>
      <c r="H15" s="20">
        <v>0</v>
      </c>
      <c r="I15" s="20">
        <f t="shared" si="11"/>
        <v>60</v>
      </c>
      <c r="J15" s="21" t="s">
        <v>393</v>
      </c>
      <c r="K15" s="44">
        <f t="shared" si="1"/>
        <v>0</v>
      </c>
      <c r="L15" s="44">
        <f t="shared" si="2"/>
        <v>0</v>
      </c>
      <c r="M15" s="44"/>
      <c r="N15" s="44">
        <f t="shared" si="12"/>
        <v>0</v>
      </c>
      <c r="O15" s="20">
        <v>10</v>
      </c>
      <c r="P15" s="20">
        <v>0</v>
      </c>
      <c r="Q15" s="20"/>
      <c r="R15" s="20"/>
      <c r="S15" s="20">
        <f t="shared" si="4"/>
        <v>10</v>
      </c>
      <c r="T15" s="21" t="s">
        <v>393</v>
      </c>
      <c r="U15" s="44">
        <f t="shared" si="5"/>
        <v>0</v>
      </c>
      <c r="V15" s="44">
        <f t="shared" si="6"/>
        <v>0</v>
      </c>
      <c r="W15" s="44"/>
      <c r="X15" s="44">
        <f t="shared" si="7"/>
        <v>0</v>
      </c>
      <c r="Y15" s="22">
        <f t="shared" si="8"/>
        <v>0</v>
      </c>
      <c r="Z15" s="22">
        <f t="shared" si="9"/>
        <v>0</v>
      </c>
      <c r="AA15" s="58">
        <f t="shared" si="10"/>
        <v>0</v>
      </c>
    </row>
    <row r="16" spans="1:27" ht="22.5" x14ac:dyDescent="0.25">
      <c r="A16" s="57" t="s">
        <v>35</v>
      </c>
      <c r="B16" s="18" t="s">
        <v>36</v>
      </c>
      <c r="C16" s="18" t="s">
        <v>34</v>
      </c>
      <c r="D16" s="19">
        <v>6.5</v>
      </c>
      <c r="E16" s="24"/>
      <c r="F16" s="20">
        <v>20</v>
      </c>
      <c r="G16" s="20">
        <v>40</v>
      </c>
      <c r="H16" s="20">
        <v>1</v>
      </c>
      <c r="I16" s="20">
        <f t="shared" si="11"/>
        <v>61</v>
      </c>
      <c r="J16" s="21" t="s">
        <v>393</v>
      </c>
      <c r="K16" s="44">
        <f t="shared" si="1"/>
        <v>0</v>
      </c>
      <c r="L16" s="44">
        <f t="shared" si="2"/>
        <v>0</v>
      </c>
      <c r="M16" s="44"/>
      <c r="N16" s="44">
        <f t="shared" si="12"/>
        <v>0</v>
      </c>
      <c r="O16" s="20">
        <v>20</v>
      </c>
      <c r="P16" s="20">
        <v>10</v>
      </c>
      <c r="Q16" s="20">
        <v>20</v>
      </c>
      <c r="R16" s="20"/>
      <c r="S16" s="20">
        <f t="shared" si="4"/>
        <v>50</v>
      </c>
      <c r="T16" s="21" t="s">
        <v>393</v>
      </c>
      <c r="U16" s="44">
        <f t="shared" si="5"/>
        <v>0</v>
      </c>
      <c r="V16" s="44">
        <f t="shared" si="6"/>
        <v>0</v>
      </c>
      <c r="W16" s="44"/>
      <c r="X16" s="44">
        <f t="shared" si="7"/>
        <v>0</v>
      </c>
      <c r="Y16" s="22">
        <f t="shared" si="8"/>
        <v>0</v>
      </c>
      <c r="Z16" s="22">
        <f t="shared" si="9"/>
        <v>0</v>
      </c>
      <c r="AA16" s="58">
        <f t="shared" si="10"/>
        <v>0</v>
      </c>
    </row>
    <row r="17" spans="1:27" ht="22.5" x14ac:dyDescent="0.25">
      <c r="A17" s="57" t="s">
        <v>37</v>
      </c>
      <c r="B17" s="18" t="s">
        <v>38</v>
      </c>
      <c r="C17" s="18" t="s">
        <v>39</v>
      </c>
      <c r="D17" s="19">
        <v>0.38</v>
      </c>
      <c r="E17" s="24"/>
      <c r="F17" s="20">
        <v>40</v>
      </c>
      <c r="G17" s="20">
        <v>130</v>
      </c>
      <c r="H17" s="20">
        <v>0</v>
      </c>
      <c r="I17" s="20">
        <f t="shared" si="11"/>
        <v>170</v>
      </c>
      <c r="J17" s="21" t="s">
        <v>393</v>
      </c>
      <c r="K17" s="44">
        <f t="shared" si="1"/>
        <v>0</v>
      </c>
      <c r="L17" s="44">
        <f t="shared" si="2"/>
        <v>0</v>
      </c>
      <c r="M17" s="44"/>
      <c r="N17" s="44">
        <f t="shared" si="12"/>
        <v>0</v>
      </c>
      <c r="O17" s="20">
        <v>40</v>
      </c>
      <c r="P17" s="20">
        <v>10</v>
      </c>
      <c r="Q17" s="20"/>
      <c r="R17" s="20"/>
      <c r="S17" s="20">
        <f t="shared" si="4"/>
        <v>50</v>
      </c>
      <c r="T17" s="21" t="s">
        <v>393</v>
      </c>
      <c r="U17" s="44">
        <f t="shared" si="5"/>
        <v>0</v>
      </c>
      <c r="V17" s="44">
        <f t="shared" si="6"/>
        <v>0</v>
      </c>
      <c r="W17" s="44"/>
      <c r="X17" s="44">
        <f t="shared" si="7"/>
        <v>0</v>
      </c>
      <c r="Y17" s="22">
        <f t="shared" si="8"/>
        <v>0</v>
      </c>
      <c r="Z17" s="22">
        <f t="shared" si="9"/>
        <v>0</v>
      </c>
      <c r="AA17" s="58">
        <f t="shared" si="10"/>
        <v>0</v>
      </c>
    </row>
    <row r="18" spans="1:27" s="27" customFormat="1" ht="33.75" x14ac:dyDescent="0.25">
      <c r="A18" s="57" t="s">
        <v>40</v>
      </c>
      <c r="B18" s="18" t="s">
        <v>422</v>
      </c>
      <c r="C18" s="18" t="s">
        <v>425</v>
      </c>
      <c r="D18" s="19">
        <v>13</v>
      </c>
      <c r="E18" s="24"/>
      <c r="F18" s="20"/>
      <c r="G18" s="20"/>
      <c r="H18" s="20">
        <v>0</v>
      </c>
      <c r="I18" s="20">
        <f t="shared" si="11"/>
        <v>0</v>
      </c>
      <c r="J18" s="21" t="s">
        <v>393</v>
      </c>
      <c r="K18" s="44">
        <f t="shared" si="1"/>
        <v>0</v>
      </c>
      <c r="L18" s="44">
        <f t="shared" si="2"/>
        <v>0</v>
      </c>
      <c r="M18" s="44"/>
      <c r="N18" s="44">
        <f t="shared" si="12"/>
        <v>0</v>
      </c>
      <c r="O18" s="20">
        <v>0</v>
      </c>
      <c r="P18" s="20">
        <v>40</v>
      </c>
      <c r="Q18" s="20"/>
      <c r="R18" s="20"/>
      <c r="S18" s="20">
        <f t="shared" si="4"/>
        <v>40</v>
      </c>
      <c r="T18" s="21" t="s">
        <v>393</v>
      </c>
      <c r="U18" s="44">
        <f t="shared" si="5"/>
        <v>0</v>
      </c>
      <c r="V18" s="44">
        <f t="shared" si="6"/>
        <v>0</v>
      </c>
      <c r="W18" s="44"/>
      <c r="X18" s="44">
        <f t="shared" si="7"/>
        <v>0</v>
      </c>
      <c r="Y18" s="22">
        <f t="shared" si="8"/>
        <v>0</v>
      </c>
      <c r="Z18" s="22">
        <f t="shared" si="9"/>
        <v>0</v>
      </c>
      <c r="AA18" s="58">
        <f t="shared" si="10"/>
        <v>0</v>
      </c>
    </row>
    <row r="19" spans="1:27" ht="45" x14ac:dyDescent="0.25">
      <c r="A19" s="57" t="s">
        <v>421</v>
      </c>
      <c r="B19" s="18" t="s">
        <v>41</v>
      </c>
      <c r="C19" s="18" t="s">
        <v>8</v>
      </c>
      <c r="D19" s="19">
        <v>5.5</v>
      </c>
      <c r="E19" s="24"/>
      <c r="F19" s="20">
        <v>30</v>
      </c>
      <c r="G19" s="20"/>
      <c r="H19" s="20">
        <v>0</v>
      </c>
      <c r="I19" s="20">
        <f t="shared" si="11"/>
        <v>30</v>
      </c>
      <c r="J19" s="21" t="s">
        <v>392</v>
      </c>
      <c r="K19" s="44">
        <f t="shared" si="1"/>
        <v>0</v>
      </c>
      <c r="L19" s="44">
        <f t="shared" si="2"/>
        <v>0</v>
      </c>
      <c r="M19" s="44"/>
      <c r="N19" s="44">
        <f t="shared" si="12"/>
        <v>0</v>
      </c>
      <c r="O19" s="20">
        <v>0</v>
      </c>
      <c r="P19" s="20">
        <v>40</v>
      </c>
      <c r="Q19" s="20"/>
      <c r="R19" s="20"/>
      <c r="S19" s="20">
        <f t="shared" si="4"/>
        <v>40</v>
      </c>
      <c r="T19" s="21" t="s">
        <v>392</v>
      </c>
      <c r="U19" s="44">
        <f t="shared" si="5"/>
        <v>0</v>
      </c>
      <c r="V19" s="44">
        <f t="shared" si="6"/>
        <v>0</v>
      </c>
      <c r="W19" s="44"/>
      <c r="X19" s="44">
        <f t="shared" si="7"/>
        <v>0</v>
      </c>
      <c r="Y19" s="22">
        <f t="shared" si="8"/>
        <v>0</v>
      </c>
      <c r="Z19" s="22">
        <f t="shared" si="9"/>
        <v>0</v>
      </c>
      <c r="AA19" s="58">
        <f t="shared" si="10"/>
        <v>0</v>
      </c>
    </row>
    <row r="20" spans="1:27" ht="33.75" x14ac:dyDescent="0.25">
      <c r="A20" s="57" t="s">
        <v>42</v>
      </c>
      <c r="B20" s="18" t="s">
        <v>43</v>
      </c>
      <c r="C20" s="18" t="s">
        <v>44</v>
      </c>
      <c r="D20" s="19">
        <v>20</v>
      </c>
      <c r="E20" s="24"/>
      <c r="F20" s="20">
        <v>290</v>
      </c>
      <c r="G20" s="20">
        <v>70</v>
      </c>
      <c r="H20" s="20">
        <v>30</v>
      </c>
      <c r="I20" s="20">
        <f t="shared" si="11"/>
        <v>390</v>
      </c>
      <c r="J20" s="21" t="s">
        <v>396</v>
      </c>
      <c r="K20" s="44">
        <f t="shared" si="1"/>
        <v>0</v>
      </c>
      <c r="L20" s="44">
        <f t="shared" si="2"/>
        <v>0</v>
      </c>
      <c r="M20" s="44"/>
      <c r="N20" s="44">
        <f t="shared" si="12"/>
        <v>0</v>
      </c>
      <c r="O20" s="20">
        <v>20</v>
      </c>
      <c r="P20" s="20">
        <v>20</v>
      </c>
      <c r="Q20" s="20">
        <v>50</v>
      </c>
      <c r="R20" s="20">
        <v>10</v>
      </c>
      <c r="S20" s="20">
        <f t="shared" si="4"/>
        <v>100</v>
      </c>
      <c r="T20" s="21" t="s">
        <v>396</v>
      </c>
      <c r="U20" s="44">
        <f t="shared" si="5"/>
        <v>0</v>
      </c>
      <c r="V20" s="44">
        <f t="shared" si="6"/>
        <v>0</v>
      </c>
      <c r="W20" s="44"/>
      <c r="X20" s="44">
        <f t="shared" si="7"/>
        <v>0</v>
      </c>
      <c r="Y20" s="22">
        <f t="shared" si="8"/>
        <v>0</v>
      </c>
      <c r="Z20" s="22">
        <f t="shared" si="9"/>
        <v>0</v>
      </c>
      <c r="AA20" s="58">
        <f t="shared" si="10"/>
        <v>0</v>
      </c>
    </row>
    <row r="21" spans="1:27" ht="33.75" x14ac:dyDescent="0.25">
      <c r="A21" s="57" t="s">
        <v>45</v>
      </c>
      <c r="B21" s="18" t="s">
        <v>46</v>
      </c>
      <c r="C21" s="18" t="s">
        <v>47</v>
      </c>
      <c r="D21" s="19">
        <v>0.85</v>
      </c>
      <c r="E21" s="24"/>
      <c r="F21" s="20">
        <v>160</v>
      </c>
      <c r="G21" s="20"/>
      <c r="H21" s="20">
        <v>0</v>
      </c>
      <c r="I21" s="20">
        <f t="shared" si="11"/>
        <v>160</v>
      </c>
      <c r="J21" s="21" t="s">
        <v>398</v>
      </c>
      <c r="K21" s="44">
        <f t="shared" si="1"/>
        <v>0</v>
      </c>
      <c r="L21" s="44">
        <f t="shared" si="2"/>
        <v>0</v>
      </c>
      <c r="M21" s="44"/>
      <c r="N21" s="44">
        <f t="shared" si="12"/>
        <v>0</v>
      </c>
      <c r="O21" s="20">
        <v>330</v>
      </c>
      <c r="P21" s="20">
        <v>0</v>
      </c>
      <c r="Q21" s="20"/>
      <c r="R21" s="20"/>
      <c r="S21" s="20">
        <f t="shared" si="4"/>
        <v>330</v>
      </c>
      <c r="T21" s="21" t="s">
        <v>398</v>
      </c>
      <c r="U21" s="44">
        <f t="shared" si="5"/>
        <v>0</v>
      </c>
      <c r="V21" s="44">
        <f t="shared" si="6"/>
        <v>0</v>
      </c>
      <c r="W21" s="44"/>
      <c r="X21" s="44">
        <f t="shared" si="7"/>
        <v>0</v>
      </c>
      <c r="Y21" s="22">
        <f t="shared" si="8"/>
        <v>0</v>
      </c>
      <c r="Z21" s="22">
        <f t="shared" si="9"/>
        <v>0</v>
      </c>
      <c r="AA21" s="58">
        <f t="shared" si="10"/>
        <v>0</v>
      </c>
    </row>
    <row r="22" spans="1:27" ht="33.75" x14ac:dyDescent="0.25">
      <c r="A22" s="57" t="s">
        <v>48</v>
      </c>
      <c r="B22" s="18" t="s">
        <v>411</v>
      </c>
      <c r="C22" s="18" t="s">
        <v>47</v>
      </c>
      <c r="D22" s="19">
        <v>0.25</v>
      </c>
      <c r="E22" s="24"/>
      <c r="F22" s="20">
        <v>3900</v>
      </c>
      <c r="G22" s="20">
        <v>5800</v>
      </c>
      <c r="H22" s="20">
        <v>1050</v>
      </c>
      <c r="I22" s="20">
        <f t="shared" si="11"/>
        <v>10750</v>
      </c>
      <c r="J22" s="21" t="s">
        <v>398</v>
      </c>
      <c r="K22" s="44">
        <f t="shared" si="1"/>
        <v>0</v>
      </c>
      <c r="L22" s="44">
        <f t="shared" si="2"/>
        <v>0</v>
      </c>
      <c r="M22" s="44"/>
      <c r="N22" s="44">
        <f t="shared" si="12"/>
        <v>0</v>
      </c>
      <c r="O22" s="20">
        <v>0</v>
      </c>
      <c r="P22" s="20">
        <v>0</v>
      </c>
      <c r="Q22" s="20"/>
      <c r="R22" s="20">
        <v>800</v>
      </c>
      <c r="S22" s="20">
        <f t="shared" si="4"/>
        <v>800</v>
      </c>
      <c r="T22" s="21" t="s">
        <v>398</v>
      </c>
      <c r="U22" s="44">
        <f t="shared" si="5"/>
        <v>0</v>
      </c>
      <c r="V22" s="44">
        <f t="shared" si="6"/>
        <v>0</v>
      </c>
      <c r="W22" s="44"/>
      <c r="X22" s="44">
        <f t="shared" si="7"/>
        <v>0</v>
      </c>
      <c r="Y22" s="22">
        <f t="shared" si="8"/>
        <v>0</v>
      </c>
      <c r="Z22" s="22">
        <f t="shared" si="9"/>
        <v>0</v>
      </c>
      <c r="AA22" s="58">
        <f t="shared" si="10"/>
        <v>0</v>
      </c>
    </row>
    <row r="23" spans="1:27" ht="33.75" x14ac:dyDescent="0.25">
      <c r="A23" s="57" t="s">
        <v>50</v>
      </c>
      <c r="B23" s="18" t="s">
        <v>51</v>
      </c>
      <c r="C23" s="18" t="s">
        <v>47</v>
      </c>
      <c r="D23" s="19">
        <v>1.85</v>
      </c>
      <c r="E23" s="24"/>
      <c r="F23" s="20">
        <v>20</v>
      </c>
      <c r="G23" s="20">
        <v>120</v>
      </c>
      <c r="H23" s="20">
        <v>70</v>
      </c>
      <c r="I23" s="20">
        <f t="shared" si="11"/>
        <v>210</v>
      </c>
      <c r="J23" s="21" t="s">
        <v>398</v>
      </c>
      <c r="K23" s="44">
        <f t="shared" si="1"/>
        <v>0</v>
      </c>
      <c r="L23" s="44">
        <f t="shared" si="2"/>
        <v>0</v>
      </c>
      <c r="M23" s="44"/>
      <c r="N23" s="44">
        <f t="shared" si="12"/>
        <v>0</v>
      </c>
      <c r="O23" s="20">
        <v>70</v>
      </c>
      <c r="P23" s="20">
        <v>30</v>
      </c>
      <c r="Q23" s="20"/>
      <c r="R23" s="20">
        <v>150</v>
      </c>
      <c r="S23" s="20">
        <f t="shared" si="4"/>
        <v>250</v>
      </c>
      <c r="T23" s="21" t="s">
        <v>398</v>
      </c>
      <c r="U23" s="44">
        <f t="shared" si="5"/>
        <v>0</v>
      </c>
      <c r="V23" s="44">
        <f t="shared" si="6"/>
        <v>0</v>
      </c>
      <c r="W23" s="44"/>
      <c r="X23" s="44">
        <f t="shared" si="7"/>
        <v>0</v>
      </c>
      <c r="Y23" s="22">
        <f t="shared" si="8"/>
        <v>0</v>
      </c>
      <c r="Z23" s="22">
        <f t="shared" si="9"/>
        <v>0</v>
      </c>
      <c r="AA23" s="58">
        <f t="shared" si="10"/>
        <v>0</v>
      </c>
    </row>
    <row r="24" spans="1:27" ht="33.75" x14ac:dyDescent="0.25">
      <c r="A24" s="57" t="s">
        <v>52</v>
      </c>
      <c r="B24" s="18" t="s">
        <v>53</v>
      </c>
      <c r="C24" s="18" t="s">
        <v>54</v>
      </c>
      <c r="D24" s="19">
        <v>4.03</v>
      </c>
      <c r="E24" s="24"/>
      <c r="F24" s="20">
        <v>40</v>
      </c>
      <c r="G24" s="20"/>
      <c r="H24" s="20">
        <v>0</v>
      </c>
      <c r="I24" s="20">
        <f t="shared" si="11"/>
        <v>40</v>
      </c>
      <c r="J24" s="21" t="s">
        <v>397</v>
      </c>
      <c r="K24" s="44">
        <f t="shared" si="1"/>
        <v>0</v>
      </c>
      <c r="L24" s="44">
        <f t="shared" si="2"/>
        <v>0</v>
      </c>
      <c r="M24" s="44"/>
      <c r="N24" s="44">
        <f t="shared" si="12"/>
        <v>0</v>
      </c>
      <c r="O24" s="20">
        <v>20</v>
      </c>
      <c r="P24" s="20">
        <v>0</v>
      </c>
      <c r="Q24" s="20"/>
      <c r="R24" s="20"/>
      <c r="S24" s="20">
        <f t="shared" si="4"/>
        <v>20</v>
      </c>
      <c r="T24" s="21" t="s">
        <v>397</v>
      </c>
      <c r="U24" s="44">
        <f t="shared" si="5"/>
        <v>0</v>
      </c>
      <c r="V24" s="44">
        <f t="shared" si="6"/>
        <v>0</v>
      </c>
      <c r="W24" s="44"/>
      <c r="X24" s="44">
        <f t="shared" si="7"/>
        <v>0</v>
      </c>
      <c r="Y24" s="22">
        <f t="shared" si="8"/>
        <v>0</v>
      </c>
      <c r="Z24" s="22">
        <f t="shared" si="9"/>
        <v>0</v>
      </c>
      <c r="AA24" s="58">
        <f t="shared" si="10"/>
        <v>0</v>
      </c>
    </row>
    <row r="25" spans="1:27" ht="33.75" x14ac:dyDescent="0.25">
      <c r="A25" s="57" t="s">
        <v>55</v>
      </c>
      <c r="B25" s="18" t="s">
        <v>56</v>
      </c>
      <c r="C25" s="18" t="s">
        <v>54</v>
      </c>
      <c r="D25" s="19">
        <v>4.03</v>
      </c>
      <c r="E25" s="24"/>
      <c r="F25" s="20">
        <v>100</v>
      </c>
      <c r="G25" s="20">
        <v>50</v>
      </c>
      <c r="H25" s="20">
        <v>0</v>
      </c>
      <c r="I25" s="20">
        <f t="shared" si="11"/>
        <v>150</v>
      </c>
      <c r="J25" s="21" t="s">
        <v>397</v>
      </c>
      <c r="K25" s="44">
        <f t="shared" si="1"/>
        <v>0</v>
      </c>
      <c r="L25" s="44">
        <f t="shared" si="2"/>
        <v>0</v>
      </c>
      <c r="M25" s="44"/>
      <c r="N25" s="44">
        <f t="shared" si="12"/>
        <v>0</v>
      </c>
      <c r="O25" s="20">
        <v>40</v>
      </c>
      <c r="P25" s="20">
        <v>10</v>
      </c>
      <c r="Q25" s="20">
        <v>70</v>
      </c>
      <c r="R25" s="20"/>
      <c r="S25" s="20">
        <f t="shared" si="4"/>
        <v>120</v>
      </c>
      <c r="T25" s="21" t="s">
        <v>397</v>
      </c>
      <c r="U25" s="44">
        <f t="shared" si="5"/>
        <v>0</v>
      </c>
      <c r="V25" s="44">
        <f t="shared" si="6"/>
        <v>0</v>
      </c>
      <c r="W25" s="44"/>
      <c r="X25" s="44">
        <f t="shared" si="7"/>
        <v>0</v>
      </c>
      <c r="Y25" s="22">
        <f t="shared" si="8"/>
        <v>0</v>
      </c>
      <c r="Z25" s="22">
        <f t="shared" si="9"/>
        <v>0</v>
      </c>
      <c r="AA25" s="58">
        <f t="shared" si="10"/>
        <v>0</v>
      </c>
    </row>
    <row r="26" spans="1:27" ht="33.75" x14ac:dyDescent="0.25">
      <c r="A26" s="57" t="s">
        <v>57</v>
      </c>
      <c r="B26" s="18" t="s">
        <v>58</v>
      </c>
      <c r="C26" s="18" t="s">
        <v>54</v>
      </c>
      <c r="D26" s="19">
        <v>4.03</v>
      </c>
      <c r="E26" s="24"/>
      <c r="F26" s="20">
        <v>100</v>
      </c>
      <c r="G26" s="20">
        <v>80</v>
      </c>
      <c r="H26" s="20">
        <v>0</v>
      </c>
      <c r="I26" s="20">
        <f t="shared" si="11"/>
        <v>180</v>
      </c>
      <c r="J26" s="21" t="s">
        <v>397</v>
      </c>
      <c r="K26" s="44">
        <f t="shared" si="1"/>
        <v>0</v>
      </c>
      <c r="L26" s="44">
        <f t="shared" si="2"/>
        <v>0</v>
      </c>
      <c r="M26" s="44"/>
      <c r="N26" s="44">
        <f t="shared" si="12"/>
        <v>0</v>
      </c>
      <c r="O26" s="20">
        <v>40</v>
      </c>
      <c r="P26" s="20">
        <v>10</v>
      </c>
      <c r="Q26" s="20"/>
      <c r="R26" s="20"/>
      <c r="S26" s="20">
        <f t="shared" si="4"/>
        <v>50</v>
      </c>
      <c r="T26" s="21" t="s">
        <v>397</v>
      </c>
      <c r="U26" s="44">
        <f t="shared" si="5"/>
        <v>0</v>
      </c>
      <c r="V26" s="44">
        <f t="shared" si="6"/>
        <v>0</v>
      </c>
      <c r="W26" s="44"/>
      <c r="X26" s="44">
        <f t="shared" si="7"/>
        <v>0</v>
      </c>
      <c r="Y26" s="22">
        <f t="shared" si="8"/>
        <v>0</v>
      </c>
      <c r="Z26" s="22">
        <f t="shared" si="9"/>
        <v>0</v>
      </c>
      <c r="AA26" s="58">
        <f t="shared" si="10"/>
        <v>0</v>
      </c>
    </row>
    <row r="27" spans="1:27" ht="33.75" x14ac:dyDescent="0.25">
      <c r="A27" s="57" t="s">
        <v>59</v>
      </c>
      <c r="B27" s="18" t="s">
        <v>60</v>
      </c>
      <c r="C27" s="18" t="s">
        <v>54</v>
      </c>
      <c r="D27" s="19">
        <v>3.38</v>
      </c>
      <c r="E27" s="24"/>
      <c r="F27" s="20"/>
      <c r="G27" s="20"/>
      <c r="H27" s="20">
        <v>0</v>
      </c>
      <c r="I27" s="20">
        <f t="shared" si="11"/>
        <v>0</v>
      </c>
      <c r="J27" s="21" t="s">
        <v>397</v>
      </c>
      <c r="K27" s="44">
        <f t="shared" si="1"/>
        <v>0</v>
      </c>
      <c r="L27" s="44">
        <f t="shared" si="2"/>
        <v>0</v>
      </c>
      <c r="M27" s="44"/>
      <c r="N27" s="44">
        <f t="shared" si="12"/>
        <v>0</v>
      </c>
      <c r="O27" s="20">
        <v>30</v>
      </c>
      <c r="P27" s="20">
        <v>0</v>
      </c>
      <c r="Q27" s="20"/>
      <c r="R27" s="20"/>
      <c r="S27" s="20">
        <f t="shared" si="4"/>
        <v>30</v>
      </c>
      <c r="T27" s="21" t="s">
        <v>397</v>
      </c>
      <c r="U27" s="44">
        <f t="shared" si="5"/>
        <v>0</v>
      </c>
      <c r="V27" s="44">
        <f t="shared" si="6"/>
        <v>0</v>
      </c>
      <c r="W27" s="44"/>
      <c r="X27" s="44">
        <f t="shared" si="7"/>
        <v>0</v>
      </c>
      <c r="Y27" s="22">
        <f t="shared" si="8"/>
        <v>0</v>
      </c>
      <c r="Z27" s="22">
        <f t="shared" si="9"/>
        <v>0</v>
      </c>
      <c r="AA27" s="58">
        <f t="shared" si="10"/>
        <v>0</v>
      </c>
    </row>
    <row r="28" spans="1:27" ht="33.75" x14ac:dyDescent="0.25">
      <c r="A28" s="57" t="s">
        <v>61</v>
      </c>
      <c r="B28" s="18" t="s">
        <v>62</v>
      </c>
      <c r="C28" s="18" t="s">
        <v>54</v>
      </c>
      <c r="D28" s="19">
        <v>3.38</v>
      </c>
      <c r="E28" s="24"/>
      <c r="F28" s="20"/>
      <c r="G28" s="20"/>
      <c r="H28" s="20">
        <v>0</v>
      </c>
      <c r="I28" s="20">
        <f t="shared" si="11"/>
        <v>0</v>
      </c>
      <c r="J28" s="21" t="s">
        <v>397</v>
      </c>
      <c r="K28" s="44">
        <f t="shared" si="1"/>
        <v>0</v>
      </c>
      <c r="L28" s="44">
        <f t="shared" si="2"/>
        <v>0</v>
      </c>
      <c r="M28" s="44"/>
      <c r="N28" s="44">
        <f t="shared" si="12"/>
        <v>0</v>
      </c>
      <c r="O28" s="20">
        <v>40</v>
      </c>
      <c r="P28" s="20">
        <v>0</v>
      </c>
      <c r="Q28" s="20"/>
      <c r="R28" s="20"/>
      <c r="S28" s="20">
        <f t="shared" si="4"/>
        <v>40</v>
      </c>
      <c r="T28" s="21" t="s">
        <v>397</v>
      </c>
      <c r="U28" s="44">
        <f t="shared" si="5"/>
        <v>0</v>
      </c>
      <c r="V28" s="44">
        <f t="shared" si="6"/>
        <v>0</v>
      </c>
      <c r="W28" s="44"/>
      <c r="X28" s="44">
        <f t="shared" si="7"/>
        <v>0</v>
      </c>
      <c r="Y28" s="22">
        <f t="shared" si="8"/>
        <v>0</v>
      </c>
      <c r="Z28" s="22">
        <f t="shared" si="9"/>
        <v>0</v>
      </c>
      <c r="AA28" s="58">
        <f t="shared" si="10"/>
        <v>0</v>
      </c>
    </row>
    <row r="29" spans="1:27" ht="33.75" x14ac:dyDescent="0.25">
      <c r="A29" s="57" t="s">
        <v>63</v>
      </c>
      <c r="B29" s="18" t="s">
        <v>64</v>
      </c>
      <c r="C29" s="18" t="s">
        <v>54</v>
      </c>
      <c r="D29" s="19">
        <v>3.38</v>
      </c>
      <c r="E29" s="24"/>
      <c r="F29" s="20">
        <v>10</v>
      </c>
      <c r="G29" s="20"/>
      <c r="H29" s="20">
        <v>0</v>
      </c>
      <c r="I29" s="20">
        <f t="shared" si="11"/>
        <v>10</v>
      </c>
      <c r="J29" s="21" t="s">
        <v>397</v>
      </c>
      <c r="K29" s="44">
        <f t="shared" si="1"/>
        <v>0</v>
      </c>
      <c r="L29" s="44">
        <f t="shared" si="2"/>
        <v>0</v>
      </c>
      <c r="M29" s="44"/>
      <c r="N29" s="44">
        <f t="shared" si="12"/>
        <v>0</v>
      </c>
      <c r="O29" s="20">
        <v>20</v>
      </c>
      <c r="P29" s="20">
        <v>0</v>
      </c>
      <c r="Q29" s="20"/>
      <c r="R29" s="20"/>
      <c r="S29" s="20">
        <f t="shared" si="4"/>
        <v>20</v>
      </c>
      <c r="T29" s="21" t="s">
        <v>397</v>
      </c>
      <c r="U29" s="44">
        <f t="shared" si="5"/>
        <v>0</v>
      </c>
      <c r="V29" s="44">
        <f t="shared" si="6"/>
        <v>0</v>
      </c>
      <c r="W29" s="44"/>
      <c r="X29" s="44">
        <f t="shared" si="7"/>
        <v>0</v>
      </c>
      <c r="Y29" s="22">
        <f t="shared" si="8"/>
        <v>0</v>
      </c>
      <c r="Z29" s="22">
        <f t="shared" si="9"/>
        <v>0</v>
      </c>
      <c r="AA29" s="58">
        <f t="shared" si="10"/>
        <v>0</v>
      </c>
    </row>
    <row r="30" spans="1:27" ht="33.75" x14ac:dyDescent="0.25">
      <c r="A30" s="57" t="s">
        <v>65</v>
      </c>
      <c r="B30" s="18" t="s">
        <v>66</v>
      </c>
      <c r="C30" s="18" t="s">
        <v>67</v>
      </c>
      <c r="D30" s="19">
        <v>4.38</v>
      </c>
      <c r="E30" s="24"/>
      <c r="F30" s="20">
        <v>10</v>
      </c>
      <c r="G30" s="20"/>
      <c r="H30" s="20">
        <v>0</v>
      </c>
      <c r="I30" s="20">
        <f t="shared" si="11"/>
        <v>10</v>
      </c>
      <c r="J30" s="21" t="s">
        <v>400</v>
      </c>
      <c r="K30" s="44">
        <f t="shared" si="1"/>
        <v>0</v>
      </c>
      <c r="L30" s="44">
        <f t="shared" si="2"/>
        <v>0</v>
      </c>
      <c r="M30" s="44"/>
      <c r="N30" s="44">
        <f t="shared" si="12"/>
        <v>0</v>
      </c>
      <c r="O30" s="20">
        <v>0</v>
      </c>
      <c r="P30" s="20">
        <v>0</v>
      </c>
      <c r="Q30" s="20"/>
      <c r="R30" s="20"/>
      <c r="S30" s="20">
        <f t="shared" si="4"/>
        <v>0</v>
      </c>
      <c r="T30" s="21" t="s">
        <v>400</v>
      </c>
      <c r="U30" s="44">
        <f t="shared" si="5"/>
        <v>0</v>
      </c>
      <c r="V30" s="44">
        <f t="shared" si="6"/>
        <v>0</v>
      </c>
      <c r="W30" s="44"/>
      <c r="X30" s="44">
        <f t="shared" si="7"/>
        <v>0</v>
      </c>
      <c r="Y30" s="22">
        <f t="shared" si="8"/>
        <v>0</v>
      </c>
      <c r="Z30" s="22">
        <f t="shared" si="9"/>
        <v>0</v>
      </c>
      <c r="AA30" s="58">
        <f t="shared" si="10"/>
        <v>0</v>
      </c>
    </row>
    <row r="31" spans="1:27" ht="33.75" x14ac:dyDescent="0.25">
      <c r="A31" s="57" t="s">
        <v>68</v>
      </c>
      <c r="B31" s="18" t="s">
        <v>69</v>
      </c>
      <c r="C31" s="18" t="s">
        <v>67</v>
      </c>
      <c r="D31" s="19">
        <v>4.38</v>
      </c>
      <c r="E31" s="24"/>
      <c r="F31" s="20">
        <v>30</v>
      </c>
      <c r="G31" s="20">
        <v>20</v>
      </c>
      <c r="H31" s="20">
        <v>0</v>
      </c>
      <c r="I31" s="20">
        <f t="shared" si="11"/>
        <v>50</v>
      </c>
      <c r="J31" s="21" t="s">
        <v>400</v>
      </c>
      <c r="K31" s="44">
        <f t="shared" si="1"/>
        <v>0</v>
      </c>
      <c r="L31" s="44">
        <f t="shared" si="2"/>
        <v>0</v>
      </c>
      <c r="M31" s="44"/>
      <c r="N31" s="44">
        <f t="shared" si="12"/>
        <v>0</v>
      </c>
      <c r="O31" s="20">
        <v>20</v>
      </c>
      <c r="P31" s="20">
        <v>80</v>
      </c>
      <c r="Q31" s="20"/>
      <c r="R31" s="20"/>
      <c r="S31" s="20">
        <f t="shared" si="4"/>
        <v>100</v>
      </c>
      <c r="T31" s="21" t="s">
        <v>400</v>
      </c>
      <c r="U31" s="44">
        <f t="shared" si="5"/>
        <v>0</v>
      </c>
      <c r="V31" s="44">
        <f t="shared" si="6"/>
        <v>0</v>
      </c>
      <c r="W31" s="44"/>
      <c r="X31" s="44">
        <f t="shared" si="7"/>
        <v>0</v>
      </c>
      <c r="Y31" s="22">
        <f t="shared" si="8"/>
        <v>0</v>
      </c>
      <c r="Z31" s="22">
        <f t="shared" si="9"/>
        <v>0</v>
      </c>
      <c r="AA31" s="58">
        <f t="shared" si="10"/>
        <v>0</v>
      </c>
    </row>
    <row r="32" spans="1:27" ht="33.75" x14ac:dyDescent="0.25">
      <c r="A32" s="57" t="s">
        <v>70</v>
      </c>
      <c r="B32" s="18" t="s">
        <v>71</v>
      </c>
      <c r="C32" s="18" t="s">
        <v>67</v>
      </c>
      <c r="D32" s="19">
        <v>4.38</v>
      </c>
      <c r="E32" s="24"/>
      <c r="F32" s="20">
        <v>20</v>
      </c>
      <c r="G32" s="20">
        <v>10</v>
      </c>
      <c r="H32" s="20">
        <v>0</v>
      </c>
      <c r="I32" s="20">
        <f t="shared" si="11"/>
        <v>30</v>
      </c>
      <c r="J32" s="21" t="s">
        <v>400</v>
      </c>
      <c r="K32" s="44">
        <f t="shared" si="1"/>
        <v>0</v>
      </c>
      <c r="L32" s="44">
        <f t="shared" si="2"/>
        <v>0</v>
      </c>
      <c r="M32" s="44"/>
      <c r="N32" s="44">
        <f t="shared" si="12"/>
        <v>0</v>
      </c>
      <c r="O32" s="20">
        <v>10</v>
      </c>
      <c r="P32" s="20">
        <v>40</v>
      </c>
      <c r="Q32" s="20"/>
      <c r="R32" s="20"/>
      <c r="S32" s="20">
        <f t="shared" si="4"/>
        <v>50</v>
      </c>
      <c r="T32" s="21" t="s">
        <v>400</v>
      </c>
      <c r="U32" s="44">
        <f t="shared" si="5"/>
        <v>0</v>
      </c>
      <c r="V32" s="44">
        <f t="shared" si="6"/>
        <v>0</v>
      </c>
      <c r="W32" s="44"/>
      <c r="X32" s="44">
        <f t="shared" si="7"/>
        <v>0</v>
      </c>
      <c r="Y32" s="22">
        <f t="shared" si="8"/>
        <v>0</v>
      </c>
      <c r="Z32" s="22">
        <f t="shared" si="9"/>
        <v>0</v>
      </c>
      <c r="AA32" s="58">
        <f t="shared" si="10"/>
        <v>0</v>
      </c>
    </row>
    <row r="33" spans="1:27" ht="22.5" x14ac:dyDescent="0.25">
      <c r="A33" s="57" t="s">
        <v>72</v>
      </c>
      <c r="B33" s="18" t="s">
        <v>73</v>
      </c>
      <c r="C33" s="18" t="s">
        <v>54</v>
      </c>
      <c r="D33" s="19">
        <v>5.09</v>
      </c>
      <c r="E33" s="24"/>
      <c r="F33" s="20"/>
      <c r="G33" s="20"/>
      <c r="H33" s="20">
        <v>0</v>
      </c>
      <c r="I33" s="20">
        <f t="shared" si="11"/>
        <v>0</v>
      </c>
      <c r="J33" s="21" t="s">
        <v>397</v>
      </c>
      <c r="K33" s="44">
        <f t="shared" si="1"/>
        <v>0</v>
      </c>
      <c r="L33" s="44">
        <f t="shared" si="2"/>
        <v>0</v>
      </c>
      <c r="M33" s="44"/>
      <c r="N33" s="44">
        <f t="shared" si="12"/>
        <v>0</v>
      </c>
      <c r="O33" s="20">
        <v>0</v>
      </c>
      <c r="P33" s="20">
        <v>0</v>
      </c>
      <c r="Q33" s="20">
        <v>20</v>
      </c>
      <c r="R33" s="20">
        <v>5</v>
      </c>
      <c r="S33" s="20">
        <f t="shared" si="4"/>
        <v>25</v>
      </c>
      <c r="T33" s="21" t="s">
        <v>397</v>
      </c>
      <c r="U33" s="44">
        <f t="shared" si="5"/>
        <v>0</v>
      </c>
      <c r="V33" s="44">
        <f t="shared" si="6"/>
        <v>0</v>
      </c>
      <c r="W33" s="44"/>
      <c r="X33" s="44">
        <f t="shared" si="7"/>
        <v>0</v>
      </c>
      <c r="Y33" s="22">
        <f t="shared" si="8"/>
        <v>0</v>
      </c>
      <c r="Z33" s="22">
        <f t="shared" si="9"/>
        <v>0</v>
      </c>
      <c r="AA33" s="58">
        <f t="shared" si="10"/>
        <v>0</v>
      </c>
    </row>
    <row r="34" spans="1:27" ht="22.5" x14ac:dyDescent="0.25">
      <c r="A34" s="57" t="s">
        <v>74</v>
      </c>
      <c r="B34" s="18" t="s">
        <v>75</v>
      </c>
      <c r="C34" s="18" t="s">
        <v>54</v>
      </c>
      <c r="D34" s="19">
        <v>5.09</v>
      </c>
      <c r="E34" s="24"/>
      <c r="F34" s="20">
        <v>5</v>
      </c>
      <c r="G34" s="20"/>
      <c r="H34" s="20">
        <v>60</v>
      </c>
      <c r="I34" s="20">
        <f t="shared" si="11"/>
        <v>65</v>
      </c>
      <c r="J34" s="21" t="s">
        <v>397</v>
      </c>
      <c r="K34" s="44">
        <f t="shared" si="1"/>
        <v>0</v>
      </c>
      <c r="L34" s="44">
        <f t="shared" si="2"/>
        <v>0</v>
      </c>
      <c r="M34" s="44"/>
      <c r="N34" s="44">
        <f t="shared" si="12"/>
        <v>0</v>
      </c>
      <c r="O34" s="20">
        <v>5</v>
      </c>
      <c r="P34" s="20">
        <v>50</v>
      </c>
      <c r="Q34" s="20">
        <v>5</v>
      </c>
      <c r="R34" s="20">
        <v>10</v>
      </c>
      <c r="S34" s="20">
        <f t="shared" si="4"/>
        <v>70</v>
      </c>
      <c r="T34" s="21" t="s">
        <v>397</v>
      </c>
      <c r="U34" s="44">
        <f t="shared" si="5"/>
        <v>0</v>
      </c>
      <c r="V34" s="44">
        <f t="shared" si="6"/>
        <v>0</v>
      </c>
      <c r="W34" s="44"/>
      <c r="X34" s="44">
        <f t="shared" si="7"/>
        <v>0</v>
      </c>
      <c r="Y34" s="22">
        <f t="shared" si="8"/>
        <v>0</v>
      </c>
      <c r="Z34" s="22">
        <f t="shared" si="9"/>
        <v>0</v>
      </c>
      <c r="AA34" s="58">
        <f t="shared" si="10"/>
        <v>0</v>
      </c>
    </row>
    <row r="35" spans="1:27" ht="22.5" x14ac:dyDescent="0.25">
      <c r="A35" s="57" t="s">
        <v>76</v>
      </c>
      <c r="B35" s="18" t="s">
        <v>77</v>
      </c>
      <c r="C35" s="18" t="s">
        <v>54</v>
      </c>
      <c r="D35" s="19">
        <v>5.09</v>
      </c>
      <c r="E35" s="24"/>
      <c r="F35" s="20">
        <v>5</v>
      </c>
      <c r="G35" s="20"/>
      <c r="H35" s="20">
        <v>60</v>
      </c>
      <c r="I35" s="20">
        <f t="shared" si="11"/>
        <v>65</v>
      </c>
      <c r="J35" s="21" t="s">
        <v>397</v>
      </c>
      <c r="K35" s="44">
        <f t="shared" si="1"/>
        <v>0</v>
      </c>
      <c r="L35" s="44">
        <f t="shared" si="2"/>
        <v>0</v>
      </c>
      <c r="M35" s="44"/>
      <c r="N35" s="44">
        <f t="shared" si="12"/>
        <v>0</v>
      </c>
      <c r="O35" s="20">
        <v>0</v>
      </c>
      <c r="P35" s="20">
        <v>20</v>
      </c>
      <c r="Q35" s="20">
        <v>80</v>
      </c>
      <c r="R35" s="20"/>
      <c r="S35" s="20">
        <f t="shared" si="4"/>
        <v>100</v>
      </c>
      <c r="T35" s="21" t="s">
        <v>397</v>
      </c>
      <c r="U35" s="44">
        <f t="shared" si="5"/>
        <v>0</v>
      </c>
      <c r="V35" s="44">
        <f t="shared" si="6"/>
        <v>0</v>
      </c>
      <c r="W35" s="44"/>
      <c r="X35" s="44">
        <f t="shared" si="7"/>
        <v>0</v>
      </c>
      <c r="Y35" s="22">
        <f t="shared" si="8"/>
        <v>0</v>
      </c>
      <c r="Z35" s="22">
        <f t="shared" si="9"/>
        <v>0</v>
      </c>
      <c r="AA35" s="58">
        <f t="shared" si="10"/>
        <v>0</v>
      </c>
    </row>
    <row r="36" spans="1:27" ht="22.5" x14ac:dyDescent="0.25">
      <c r="A36" s="57" t="s">
        <v>78</v>
      </c>
      <c r="B36" s="18" t="s">
        <v>79</v>
      </c>
      <c r="C36" s="18" t="s">
        <v>80</v>
      </c>
      <c r="D36" s="19">
        <v>1.1200000000000001</v>
      </c>
      <c r="E36" s="24"/>
      <c r="F36" s="20"/>
      <c r="G36" s="20">
        <v>20</v>
      </c>
      <c r="H36" s="20">
        <v>20</v>
      </c>
      <c r="I36" s="20">
        <f t="shared" si="11"/>
        <v>40</v>
      </c>
      <c r="J36" s="21" t="s">
        <v>393</v>
      </c>
      <c r="K36" s="44">
        <f t="shared" si="1"/>
        <v>0</v>
      </c>
      <c r="L36" s="44">
        <f t="shared" si="2"/>
        <v>0</v>
      </c>
      <c r="M36" s="44"/>
      <c r="N36" s="44">
        <f t="shared" si="12"/>
        <v>0</v>
      </c>
      <c r="O36" s="20">
        <v>60</v>
      </c>
      <c r="P36" s="20">
        <v>20</v>
      </c>
      <c r="Q36" s="20"/>
      <c r="R36" s="20"/>
      <c r="S36" s="20">
        <f t="shared" si="4"/>
        <v>80</v>
      </c>
      <c r="T36" s="21" t="s">
        <v>393</v>
      </c>
      <c r="U36" s="44">
        <f t="shared" si="5"/>
        <v>0</v>
      </c>
      <c r="V36" s="44">
        <f t="shared" si="6"/>
        <v>0</v>
      </c>
      <c r="W36" s="44"/>
      <c r="X36" s="44">
        <f t="shared" si="7"/>
        <v>0</v>
      </c>
      <c r="Y36" s="22">
        <f t="shared" si="8"/>
        <v>0</v>
      </c>
      <c r="Z36" s="22">
        <f t="shared" si="9"/>
        <v>0</v>
      </c>
      <c r="AA36" s="58">
        <f t="shared" si="10"/>
        <v>0</v>
      </c>
    </row>
    <row r="37" spans="1:27" ht="22.5" x14ac:dyDescent="0.25">
      <c r="A37" s="57" t="s">
        <v>81</v>
      </c>
      <c r="B37" s="18" t="s">
        <v>82</v>
      </c>
      <c r="C37" s="18" t="s">
        <v>80</v>
      </c>
      <c r="D37" s="19">
        <v>2.13</v>
      </c>
      <c r="E37" s="24"/>
      <c r="F37" s="20">
        <v>10</v>
      </c>
      <c r="G37" s="20">
        <v>10</v>
      </c>
      <c r="H37" s="20">
        <v>20</v>
      </c>
      <c r="I37" s="20">
        <f t="shared" si="11"/>
        <v>40</v>
      </c>
      <c r="J37" s="21" t="s">
        <v>393</v>
      </c>
      <c r="K37" s="44">
        <f t="shared" si="1"/>
        <v>0</v>
      </c>
      <c r="L37" s="44">
        <f t="shared" si="2"/>
        <v>0</v>
      </c>
      <c r="M37" s="44"/>
      <c r="N37" s="44">
        <f t="shared" si="12"/>
        <v>0</v>
      </c>
      <c r="O37" s="20">
        <v>30</v>
      </c>
      <c r="P37" s="20">
        <v>20</v>
      </c>
      <c r="Q37" s="20"/>
      <c r="R37" s="20"/>
      <c r="S37" s="20">
        <f t="shared" si="4"/>
        <v>50</v>
      </c>
      <c r="T37" s="21" t="s">
        <v>393</v>
      </c>
      <c r="U37" s="44">
        <f t="shared" si="5"/>
        <v>0</v>
      </c>
      <c r="V37" s="44">
        <f t="shared" si="6"/>
        <v>0</v>
      </c>
      <c r="W37" s="44"/>
      <c r="X37" s="44">
        <f t="shared" si="7"/>
        <v>0</v>
      </c>
      <c r="Y37" s="22">
        <f t="shared" si="8"/>
        <v>0</v>
      </c>
      <c r="Z37" s="22">
        <f t="shared" si="9"/>
        <v>0</v>
      </c>
      <c r="AA37" s="58">
        <f t="shared" si="10"/>
        <v>0</v>
      </c>
    </row>
    <row r="38" spans="1:27" ht="22.5" x14ac:dyDescent="0.25">
      <c r="A38" s="57" t="s">
        <v>83</v>
      </c>
      <c r="B38" s="18" t="s">
        <v>84</v>
      </c>
      <c r="C38" s="18" t="s">
        <v>85</v>
      </c>
      <c r="D38" s="19">
        <v>10.85</v>
      </c>
      <c r="E38" s="24"/>
      <c r="F38" s="20">
        <v>10</v>
      </c>
      <c r="G38" s="20">
        <v>20</v>
      </c>
      <c r="H38" s="20">
        <v>10</v>
      </c>
      <c r="I38" s="20">
        <f t="shared" si="11"/>
        <v>40</v>
      </c>
      <c r="J38" s="21" t="s">
        <v>398</v>
      </c>
      <c r="K38" s="44">
        <f t="shared" si="1"/>
        <v>0</v>
      </c>
      <c r="L38" s="44">
        <f t="shared" si="2"/>
        <v>0</v>
      </c>
      <c r="M38" s="44"/>
      <c r="N38" s="44">
        <f t="shared" si="12"/>
        <v>0</v>
      </c>
      <c r="O38" s="20">
        <v>5</v>
      </c>
      <c r="P38" s="20">
        <v>5</v>
      </c>
      <c r="Q38" s="20"/>
      <c r="R38" s="20">
        <v>20</v>
      </c>
      <c r="S38" s="20">
        <f t="shared" si="4"/>
        <v>30</v>
      </c>
      <c r="T38" s="21" t="s">
        <v>398</v>
      </c>
      <c r="U38" s="44">
        <f t="shared" si="5"/>
        <v>0</v>
      </c>
      <c r="V38" s="44">
        <f t="shared" si="6"/>
        <v>0</v>
      </c>
      <c r="W38" s="44"/>
      <c r="X38" s="44">
        <f t="shared" si="7"/>
        <v>0</v>
      </c>
      <c r="Y38" s="22">
        <f t="shared" si="8"/>
        <v>0</v>
      </c>
      <c r="Z38" s="22">
        <f t="shared" si="9"/>
        <v>0</v>
      </c>
      <c r="AA38" s="58">
        <f t="shared" si="10"/>
        <v>0</v>
      </c>
    </row>
    <row r="39" spans="1:27" ht="22.5" x14ac:dyDescent="0.25">
      <c r="A39" s="57" t="s">
        <v>86</v>
      </c>
      <c r="B39" s="18" t="s">
        <v>87</v>
      </c>
      <c r="C39" s="18" t="s">
        <v>80</v>
      </c>
      <c r="D39" s="19">
        <v>2.4</v>
      </c>
      <c r="E39" s="24"/>
      <c r="F39" s="20">
        <v>10</v>
      </c>
      <c r="G39" s="20">
        <v>10</v>
      </c>
      <c r="H39" s="20">
        <v>0</v>
      </c>
      <c r="I39" s="20">
        <f t="shared" si="11"/>
        <v>20</v>
      </c>
      <c r="J39" s="21" t="s">
        <v>393</v>
      </c>
      <c r="K39" s="44">
        <f t="shared" si="1"/>
        <v>0</v>
      </c>
      <c r="L39" s="44">
        <f t="shared" si="2"/>
        <v>0</v>
      </c>
      <c r="M39" s="44"/>
      <c r="N39" s="44">
        <f t="shared" si="12"/>
        <v>0</v>
      </c>
      <c r="O39" s="20">
        <v>0</v>
      </c>
      <c r="P39" s="20">
        <v>15</v>
      </c>
      <c r="Q39" s="20"/>
      <c r="R39" s="20"/>
      <c r="S39" s="20">
        <f t="shared" si="4"/>
        <v>15</v>
      </c>
      <c r="T39" s="21" t="s">
        <v>393</v>
      </c>
      <c r="U39" s="44">
        <f t="shared" si="5"/>
        <v>0</v>
      </c>
      <c r="V39" s="44">
        <f t="shared" si="6"/>
        <v>0</v>
      </c>
      <c r="W39" s="44"/>
      <c r="X39" s="44">
        <f t="shared" si="7"/>
        <v>0</v>
      </c>
      <c r="Y39" s="22">
        <f t="shared" si="8"/>
        <v>0</v>
      </c>
      <c r="Z39" s="22">
        <f t="shared" si="9"/>
        <v>0</v>
      </c>
      <c r="AA39" s="58">
        <f t="shared" si="10"/>
        <v>0</v>
      </c>
    </row>
    <row r="40" spans="1:27" x14ac:dyDescent="0.25">
      <c r="A40" s="57" t="s">
        <v>88</v>
      </c>
      <c r="B40" s="18" t="s">
        <v>89</v>
      </c>
      <c r="C40" s="18" t="s">
        <v>80</v>
      </c>
      <c r="D40" s="19">
        <v>0.25</v>
      </c>
      <c r="E40" s="24"/>
      <c r="F40" s="20"/>
      <c r="G40" s="20"/>
      <c r="H40" s="20">
        <v>40</v>
      </c>
      <c r="I40" s="20">
        <f t="shared" si="11"/>
        <v>40</v>
      </c>
      <c r="J40" s="21" t="s">
        <v>393</v>
      </c>
      <c r="K40" s="44">
        <f t="shared" si="1"/>
        <v>0</v>
      </c>
      <c r="L40" s="44">
        <f t="shared" si="2"/>
        <v>0</v>
      </c>
      <c r="M40" s="44"/>
      <c r="N40" s="44">
        <f t="shared" si="12"/>
        <v>0</v>
      </c>
      <c r="O40" s="20">
        <v>100</v>
      </c>
      <c r="P40" s="20">
        <v>20</v>
      </c>
      <c r="Q40" s="20"/>
      <c r="R40" s="20">
        <v>30</v>
      </c>
      <c r="S40" s="20">
        <f t="shared" si="4"/>
        <v>150</v>
      </c>
      <c r="T40" s="21" t="s">
        <v>393</v>
      </c>
      <c r="U40" s="44">
        <f t="shared" si="5"/>
        <v>0</v>
      </c>
      <c r="V40" s="44">
        <f t="shared" si="6"/>
        <v>0</v>
      </c>
      <c r="W40" s="44"/>
      <c r="X40" s="44">
        <f t="shared" si="7"/>
        <v>0</v>
      </c>
      <c r="Y40" s="22">
        <f t="shared" si="8"/>
        <v>0</v>
      </c>
      <c r="Z40" s="22">
        <f t="shared" si="9"/>
        <v>0</v>
      </c>
      <c r="AA40" s="58">
        <f t="shared" si="10"/>
        <v>0</v>
      </c>
    </row>
    <row r="41" spans="1:27" ht="22.5" x14ac:dyDescent="0.25">
      <c r="A41" s="57" t="s">
        <v>90</v>
      </c>
      <c r="B41" s="18" t="s">
        <v>91</v>
      </c>
      <c r="C41" s="18" t="s">
        <v>80</v>
      </c>
      <c r="D41" s="19">
        <v>3.5</v>
      </c>
      <c r="E41" s="24"/>
      <c r="F41" s="20"/>
      <c r="G41" s="20">
        <v>15</v>
      </c>
      <c r="H41" s="20">
        <v>0</v>
      </c>
      <c r="I41" s="20">
        <f t="shared" si="11"/>
        <v>15</v>
      </c>
      <c r="J41" s="21" t="s">
        <v>393</v>
      </c>
      <c r="K41" s="44">
        <f t="shared" si="1"/>
        <v>0</v>
      </c>
      <c r="L41" s="44">
        <f t="shared" si="2"/>
        <v>0</v>
      </c>
      <c r="M41" s="44"/>
      <c r="N41" s="44">
        <f t="shared" si="12"/>
        <v>0</v>
      </c>
      <c r="O41" s="20">
        <v>6</v>
      </c>
      <c r="P41" s="20">
        <v>0</v>
      </c>
      <c r="Q41" s="20"/>
      <c r="R41" s="20"/>
      <c r="S41" s="20">
        <f t="shared" si="4"/>
        <v>6</v>
      </c>
      <c r="T41" s="21" t="s">
        <v>393</v>
      </c>
      <c r="U41" s="44">
        <f t="shared" si="5"/>
        <v>0</v>
      </c>
      <c r="V41" s="44">
        <f t="shared" si="6"/>
        <v>0</v>
      </c>
      <c r="W41" s="44"/>
      <c r="X41" s="44">
        <f t="shared" si="7"/>
        <v>0</v>
      </c>
      <c r="Y41" s="22">
        <f t="shared" si="8"/>
        <v>0</v>
      </c>
      <c r="Z41" s="22">
        <f t="shared" si="9"/>
        <v>0</v>
      </c>
      <c r="AA41" s="58">
        <f t="shared" si="10"/>
        <v>0</v>
      </c>
    </row>
    <row r="42" spans="1:27" ht="33.75" x14ac:dyDescent="0.25">
      <c r="A42" s="57" t="s">
        <v>92</v>
      </c>
      <c r="B42" s="18" t="s">
        <v>93</v>
      </c>
      <c r="C42" s="18" t="s">
        <v>464</v>
      </c>
      <c r="D42" s="19">
        <v>3.75</v>
      </c>
      <c r="E42" s="24"/>
      <c r="F42" s="20"/>
      <c r="G42" s="20"/>
      <c r="H42" s="20">
        <v>0</v>
      </c>
      <c r="I42" s="20">
        <f t="shared" si="11"/>
        <v>0</v>
      </c>
      <c r="J42" s="21" t="s">
        <v>393</v>
      </c>
      <c r="K42" s="44">
        <f t="shared" si="1"/>
        <v>0</v>
      </c>
      <c r="L42" s="44">
        <f t="shared" si="2"/>
        <v>0</v>
      </c>
      <c r="M42" s="44"/>
      <c r="N42" s="44">
        <f t="shared" si="12"/>
        <v>0</v>
      </c>
      <c r="O42" s="20">
        <v>0</v>
      </c>
      <c r="P42" s="20">
        <v>0</v>
      </c>
      <c r="Q42" s="20"/>
      <c r="R42" s="20"/>
      <c r="S42" s="20">
        <f t="shared" si="4"/>
        <v>0</v>
      </c>
      <c r="T42" s="21" t="s">
        <v>393</v>
      </c>
      <c r="U42" s="44">
        <f t="shared" si="5"/>
        <v>0</v>
      </c>
      <c r="V42" s="44">
        <f t="shared" si="6"/>
        <v>0</v>
      </c>
      <c r="W42" s="44"/>
      <c r="X42" s="44">
        <f t="shared" si="7"/>
        <v>0</v>
      </c>
      <c r="Y42" s="22">
        <f t="shared" si="8"/>
        <v>0</v>
      </c>
      <c r="Z42" s="22">
        <f t="shared" si="9"/>
        <v>0</v>
      </c>
      <c r="AA42" s="58">
        <f t="shared" si="10"/>
        <v>0</v>
      </c>
    </row>
    <row r="43" spans="1:27" ht="22.5" x14ac:dyDescent="0.25">
      <c r="A43" s="57" t="s">
        <v>94</v>
      </c>
      <c r="B43" s="18" t="s">
        <v>95</v>
      </c>
      <c r="C43" s="18" t="s">
        <v>80</v>
      </c>
      <c r="D43" s="19">
        <v>15</v>
      </c>
      <c r="E43" s="24"/>
      <c r="F43" s="20">
        <v>10</v>
      </c>
      <c r="G43" s="20">
        <v>10</v>
      </c>
      <c r="H43" s="20">
        <v>5</v>
      </c>
      <c r="I43" s="20">
        <f t="shared" si="11"/>
        <v>25</v>
      </c>
      <c r="J43" s="21" t="s">
        <v>393</v>
      </c>
      <c r="K43" s="44">
        <f t="shared" si="1"/>
        <v>0</v>
      </c>
      <c r="L43" s="44">
        <f t="shared" si="2"/>
        <v>0</v>
      </c>
      <c r="M43" s="44"/>
      <c r="N43" s="44">
        <f t="shared" si="12"/>
        <v>0</v>
      </c>
      <c r="O43" s="20">
        <v>10</v>
      </c>
      <c r="P43" s="20">
        <v>5</v>
      </c>
      <c r="Q43" s="20"/>
      <c r="R43" s="20">
        <v>5</v>
      </c>
      <c r="S43" s="20">
        <f t="shared" si="4"/>
        <v>20</v>
      </c>
      <c r="T43" s="21" t="s">
        <v>393</v>
      </c>
      <c r="U43" s="44">
        <f t="shared" si="5"/>
        <v>0</v>
      </c>
      <c r="V43" s="44">
        <f t="shared" si="6"/>
        <v>0</v>
      </c>
      <c r="W43" s="44"/>
      <c r="X43" s="44">
        <f t="shared" si="7"/>
        <v>0</v>
      </c>
      <c r="Y43" s="22">
        <f t="shared" si="8"/>
        <v>0</v>
      </c>
      <c r="Z43" s="22">
        <f t="shared" si="9"/>
        <v>0</v>
      </c>
      <c r="AA43" s="58">
        <f t="shared" si="10"/>
        <v>0</v>
      </c>
    </row>
    <row r="44" spans="1:27" ht="22.5" x14ac:dyDescent="0.25">
      <c r="A44" s="57" t="s">
        <v>96</v>
      </c>
      <c r="B44" s="18" t="s">
        <v>97</v>
      </c>
      <c r="C44" s="18" t="s">
        <v>80</v>
      </c>
      <c r="D44" s="19">
        <v>1.86</v>
      </c>
      <c r="E44" s="24"/>
      <c r="F44" s="20"/>
      <c r="G44" s="20">
        <v>10</v>
      </c>
      <c r="H44" s="20">
        <v>20</v>
      </c>
      <c r="I44" s="20">
        <f t="shared" si="11"/>
        <v>30</v>
      </c>
      <c r="J44" s="21" t="s">
        <v>393</v>
      </c>
      <c r="K44" s="44">
        <f t="shared" si="1"/>
        <v>0</v>
      </c>
      <c r="L44" s="44">
        <f t="shared" si="2"/>
        <v>0</v>
      </c>
      <c r="M44" s="44"/>
      <c r="N44" s="44">
        <f t="shared" si="12"/>
        <v>0</v>
      </c>
      <c r="O44" s="20">
        <v>0</v>
      </c>
      <c r="P44" s="20">
        <v>5</v>
      </c>
      <c r="Q44" s="20"/>
      <c r="R44" s="20"/>
      <c r="S44" s="20">
        <f t="shared" si="4"/>
        <v>5</v>
      </c>
      <c r="T44" s="21" t="s">
        <v>393</v>
      </c>
      <c r="U44" s="44">
        <f t="shared" si="5"/>
        <v>0</v>
      </c>
      <c r="V44" s="44">
        <f t="shared" si="6"/>
        <v>0</v>
      </c>
      <c r="W44" s="44"/>
      <c r="X44" s="44">
        <f t="shared" si="7"/>
        <v>0</v>
      </c>
      <c r="Y44" s="22">
        <f t="shared" si="8"/>
        <v>0</v>
      </c>
      <c r="Z44" s="22">
        <f t="shared" si="9"/>
        <v>0</v>
      </c>
      <c r="AA44" s="58">
        <f t="shared" si="10"/>
        <v>0</v>
      </c>
    </row>
    <row r="45" spans="1:27" ht="56.25" x14ac:dyDescent="0.25">
      <c r="A45" s="57" t="s">
        <v>98</v>
      </c>
      <c r="B45" s="18" t="s">
        <v>99</v>
      </c>
      <c r="C45" s="18" t="s">
        <v>80</v>
      </c>
      <c r="D45" s="19">
        <v>3.57</v>
      </c>
      <c r="E45" s="24"/>
      <c r="F45" s="20"/>
      <c r="G45" s="20">
        <v>10</v>
      </c>
      <c r="H45" s="20">
        <v>10</v>
      </c>
      <c r="I45" s="20">
        <f t="shared" si="11"/>
        <v>20</v>
      </c>
      <c r="J45" s="21" t="s">
        <v>393</v>
      </c>
      <c r="K45" s="44">
        <f t="shared" si="1"/>
        <v>0</v>
      </c>
      <c r="L45" s="44">
        <f t="shared" si="2"/>
        <v>0</v>
      </c>
      <c r="M45" s="44"/>
      <c r="N45" s="44">
        <f t="shared" si="12"/>
        <v>0</v>
      </c>
      <c r="O45" s="20">
        <v>0</v>
      </c>
      <c r="P45" s="20">
        <v>5</v>
      </c>
      <c r="Q45" s="20"/>
      <c r="R45" s="20"/>
      <c r="S45" s="20">
        <f t="shared" si="4"/>
        <v>5</v>
      </c>
      <c r="T45" s="21" t="s">
        <v>393</v>
      </c>
      <c r="U45" s="44">
        <f t="shared" si="5"/>
        <v>0</v>
      </c>
      <c r="V45" s="44">
        <f t="shared" si="6"/>
        <v>0</v>
      </c>
      <c r="W45" s="44"/>
      <c r="X45" s="44">
        <f t="shared" si="7"/>
        <v>0</v>
      </c>
      <c r="Y45" s="22">
        <f t="shared" si="8"/>
        <v>0</v>
      </c>
      <c r="Z45" s="22">
        <f t="shared" si="9"/>
        <v>0</v>
      </c>
      <c r="AA45" s="58">
        <f t="shared" si="10"/>
        <v>0</v>
      </c>
    </row>
    <row r="46" spans="1:27" ht="22.5" x14ac:dyDescent="0.25">
      <c r="A46" s="57" t="s">
        <v>100</v>
      </c>
      <c r="B46" s="18" t="s">
        <v>101</v>
      </c>
      <c r="C46" s="18" t="s">
        <v>80</v>
      </c>
      <c r="D46" s="19">
        <v>0.55000000000000004</v>
      </c>
      <c r="E46" s="24"/>
      <c r="F46" s="20"/>
      <c r="G46" s="20">
        <v>10</v>
      </c>
      <c r="H46" s="20">
        <v>15</v>
      </c>
      <c r="I46" s="20">
        <f t="shared" si="11"/>
        <v>25</v>
      </c>
      <c r="J46" s="21" t="s">
        <v>393</v>
      </c>
      <c r="K46" s="44">
        <f t="shared" si="1"/>
        <v>0</v>
      </c>
      <c r="L46" s="44">
        <f t="shared" si="2"/>
        <v>0</v>
      </c>
      <c r="M46" s="44"/>
      <c r="N46" s="44">
        <f t="shared" si="12"/>
        <v>0</v>
      </c>
      <c r="O46" s="20">
        <v>0</v>
      </c>
      <c r="P46" s="20">
        <v>15</v>
      </c>
      <c r="Q46" s="20"/>
      <c r="R46" s="20">
        <v>5</v>
      </c>
      <c r="S46" s="20">
        <f t="shared" si="4"/>
        <v>20</v>
      </c>
      <c r="T46" s="21" t="s">
        <v>393</v>
      </c>
      <c r="U46" s="44">
        <f t="shared" si="5"/>
        <v>0</v>
      </c>
      <c r="V46" s="44">
        <f t="shared" si="6"/>
        <v>0</v>
      </c>
      <c r="W46" s="44"/>
      <c r="X46" s="44">
        <f t="shared" si="7"/>
        <v>0</v>
      </c>
      <c r="Y46" s="22">
        <f t="shared" si="8"/>
        <v>0</v>
      </c>
      <c r="Z46" s="22">
        <f t="shared" si="9"/>
        <v>0</v>
      </c>
      <c r="AA46" s="58">
        <f t="shared" si="10"/>
        <v>0</v>
      </c>
    </row>
    <row r="47" spans="1:27" ht="22.5" x14ac:dyDescent="0.25">
      <c r="A47" s="57" t="s">
        <v>102</v>
      </c>
      <c r="B47" s="18" t="s">
        <v>103</v>
      </c>
      <c r="C47" s="18" t="s">
        <v>80</v>
      </c>
      <c r="D47" s="19">
        <v>0.55000000000000004</v>
      </c>
      <c r="E47" s="24"/>
      <c r="F47" s="20"/>
      <c r="G47" s="20">
        <v>10</v>
      </c>
      <c r="H47" s="20">
        <v>15</v>
      </c>
      <c r="I47" s="20">
        <f t="shared" si="11"/>
        <v>25</v>
      </c>
      <c r="J47" s="21" t="s">
        <v>393</v>
      </c>
      <c r="K47" s="44">
        <f t="shared" si="1"/>
        <v>0</v>
      </c>
      <c r="L47" s="44">
        <f t="shared" si="2"/>
        <v>0</v>
      </c>
      <c r="M47" s="44"/>
      <c r="N47" s="44">
        <f t="shared" si="12"/>
        <v>0</v>
      </c>
      <c r="O47" s="20">
        <v>0</v>
      </c>
      <c r="P47" s="20">
        <v>15</v>
      </c>
      <c r="Q47" s="20"/>
      <c r="R47" s="20">
        <v>5</v>
      </c>
      <c r="S47" s="20">
        <f t="shared" si="4"/>
        <v>20</v>
      </c>
      <c r="T47" s="21" t="s">
        <v>393</v>
      </c>
      <c r="U47" s="44">
        <f t="shared" si="5"/>
        <v>0</v>
      </c>
      <c r="V47" s="44">
        <f t="shared" si="6"/>
        <v>0</v>
      </c>
      <c r="W47" s="44"/>
      <c r="X47" s="44">
        <f t="shared" si="7"/>
        <v>0</v>
      </c>
      <c r="Y47" s="22">
        <f t="shared" si="8"/>
        <v>0</v>
      </c>
      <c r="Z47" s="22">
        <f t="shared" si="9"/>
        <v>0</v>
      </c>
      <c r="AA47" s="58">
        <f t="shared" si="10"/>
        <v>0</v>
      </c>
    </row>
    <row r="48" spans="1:27" ht="22.5" x14ac:dyDescent="0.25">
      <c r="A48" s="57" t="s">
        <v>104</v>
      </c>
      <c r="B48" s="18" t="s">
        <v>105</v>
      </c>
      <c r="C48" s="18" t="s">
        <v>80</v>
      </c>
      <c r="D48" s="19">
        <v>2.29</v>
      </c>
      <c r="E48" s="24"/>
      <c r="F48" s="20"/>
      <c r="G48" s="20">
        <v>20</v>
      </c>
      <c r="H48" s="20">
        <v>20</v>
      </c>
      <c r="I48" s="20">
        <f t="shared" si="11"/>
        <v>40</v>
      </c>
      <c r="J48" s="21" t="s">
        <v>393</v>
      </c>
      <c r="K48" s="44">
        <f t="shared" si="1"/>
        <v>0</v>
      </c>
      <c r="L48" s="44">
        <f t="shared" si="2"/>
        <v>0</v>
      </c>
      <c r="M48" s="44"/>
      <c r="N48" s="44">
        <f t="shared" si="12"/>
        <v>0</v>
      </c>
      <c r="O48" s="20">
        <v>0</v>
      </c>
      <c r="P48" s="20">
        <v>10</v>
      </c>
      <c r="Q48" s="20"/>
      <c r="R48" s="20"/>
      <c r="S48" s="20">
        <f t="shared" si="4"/>
        <v>10</v>
      </c>
      <c r="T48" s="21" t="s">
        <v>393</v>
      </c>
      <c r="U48" s="44">
        <f t="shared" si="5"/>
        <v>0</v>
      </c>
      <c r="V48" s="44">
        <f t="shared" si="6"/>
        <v>0</v>
      </c>
      <c r="W48" s="44"/>
      <c r="X48" s="44">
        <f t="shared" si="7"/>
        <v>0</v>
      </c>
      <c r="Y48" s="22">
        <f t="shared" si="8"/>
        <v>0</v>
      </c>
      <c r="Z48" s="22">
        <f t="shared" si="9"/>
        <v>0</v>
      </c>
      <c r="AA48" s="58">
        <f t="shared" si="10"/>
        <v>0</v>
      </c>
    </row>
    <row r="49" spans="1:27" ht="22.5" x14ac:dyDescent="0.25">
      <c r="A49" s="57" t="s">
        <v>106</v>
      </c>
      <c r="B49" s="18" t="s">
        <v>107</v>
      </c>
      <c r="C49" s="18" t="s">
        <v>80</v>
      </c>
      <c r="D49" s="19">
        <v>3.84</v>
      </c>
      <c r="E49" s="24"/>
      <c r="F49" s="20">
        <v>80</v>
      </c>
      <c r="G49" s="20">
        <v>20</v>
      </c>
      <c r="H49" s="20">
        <v>20</v>
      </c>
      <c r="I49" s="20">
        <f t="shared" si="11"/>
        <v>120</v>
      </c>
      <c r="J49" s="21" t="s">
        <v>393</v>
      </c>
      <c r="K49" s="44">
        <f t="shared" si="1"/>
        <v>0</v>
      </c>
      <c r="L49" s="44">
        <f t="shared" si="2"/>
        <v>0</v>
      </c>
      <c r="M49" s="44"/>
      <c r="N49" s="44">
        <f t="shared" si="12"/>
        <v>0</v>
      </c>
      <c r="O49" s="20">
        <v>10</v>
      </c>
      <c r="P49" s="20">
        <v>0</v>
      </c>
      <c r="Q49" s="20"/>
      <c r="R49" s="20">
        <v>10</v>
      </c>
      <c r="S49" s="20">
        <f t="shared" si="4"/>
        <v>20</v>
      </c>
      <c r="T49" s="21" t="s">
        <v>393</v>
      </c>
      <c r="U49" s="44">
        <f t="shared" si="5"/>
        <v>0</v>
      </c>
      <c r="V49" s="44">
        <f t="shared" si="6"/>
        <v>0</v>
      </c>
      <c r="W49" s="44"/>
      <c r="X49" s="44">
        <f t="shared" si="7"/>
        <v>0</v>
      </c>
      <c r="Y49" s="22">
        <f t="shared" si="8"/>
        <v>0</v>
      </c>
      <c r="Z49" s="22">
        <f t="shared" si="9"/>
        <v>0</v>
      </c>
      <c r="AA49" s="58">
        <f t="shared" si="10"/>
        <v>0</v>
      </c>
    </row>
    <row r="50" spans="1:27" ht="22.5" x14ac:dyDescent="0.25">
      <c r="A50" s="57" t="s">
        <v>108</v>
      </c>
      <c r="B50" s="18" t="s">
        <v>109</v>
      </c>
      <c r="C50" s="18" t="s">
        <v>80</v>
      </c>
      <c r="D50" s="19">
        <v>2.29</v>
      </c>
      <c r="E50" s="24"/>
      <c r="F50" s="20"/>
      <c r="G50" s="20">
        <v>20</v>
      </c>
      <c r="H50" s="20">
        <v>20</v>
      </c>
      <c r="I50" s="20">
        <f t="shared" si="11"/>
        <v>40</v>
      </c>
      <c r="J50" s="21" t="s">
        <v>393</v>
      </c>
      <c r="K50" s="44">
        <f t="shared" si="1"/>
        <v>0</v>
      </c>
      <c r="L50" s="44">
        <f t="shared" si="2"/>
        <v>0</v>
      </c>
      <c r="M50" s="44"/>
      <c r="N50" s="44">
        <f t="shared" si="12"/>
        <v>0</v>
      </c>
      <c r="O50" s="20">
        <v>10</v>
      </c>
      <c r="P50" s="20">
        <v>30</v>
      </c>
      <c r="Q50" s="20"/>
      <c r="R50" s="20"/>
      <c r="S50" s="20">
        <f t="shared" si="4"/>
        <v>40</v>
      </c>
      <c r="T50" s="21" t="s">
        <v>393</v>
      </c>
      <c r="U50" s="44">
        <f t="shared" si="5"/>
        <v>0</v>
      </c>
      <c r="V50" s="44">
        <f t="shared" si="6"/>
        <v>0</v>
      </c>
      <c r="W50" s="44"/>
      <c r="X50" s="44">
        <f t="shared" si="7"/>
        <v>0</v>
      </c>
      <c r="Y50" s="22">
        <f t="shared" si="8"/>
        <v>0</v>
      </c>
      <c r="Z50" s="22">
        <f t="shared" si="9"/>
        <v>0</v>
      </c>
      <c r="AA50" s="58">
        <f t="shared" si="10"/>
        <v>0</v>
      </c>
    </row>
    <row r="51" spans="1:27" x14ac:dyDescent="0.25">
      <c r="A51" s="57" t="s">
        <v>110</v>
      </c>
      <c r="B51" s="18" t="s">
        <v>111</v>
      </c>
      <c r="C51" s="18" t="s">
        <v>80</v>
      </c>
      <c r="D51" s="19">
        <v>1.71</v>
      </c>
      <c r="E51" s="24"/>
      <c r="F51" s="20"/>
      <c r="G51" s="20">
        <v>20</v>
      </c>
      <c r="H51" s="20">
        <v>20</v>
      </c>
      <c r="I51" s="20">
        <f t="shared" si="11"/>
        <v>40</v>
      </c>
      <c r="J51" s="21" t="s">
        <v>393</v>
      </c>
      <c r="K51" s="44">
        <f t="shared" si="1"/>
        <v>0</v>
      </c>
      <c r="L51" s="44">
        <f t="shared" si="2"/>
        <v>0</v>
      </c>
      <c r="M51" s="44"/>
      <c r="N51" s="44">
        <f t="shared" si="12"/>
        <v>0</v>
      </c>
      <c r="O51" s="20">
        <v>0</v>
      </c>
      <c r="P51" s="20">
        <v>10</v>
      </c>
      <c r="Q51" s="20">
        <v>20</v>
      </c>
      <c r="R51" s="20">
        <v>10</v>
      </c>
      <c r="S51" s="20">
        <f t="shared" si="4"/>
        <v>40</v>
      </c>
      <c r="T51" s="21" t="s">
        <v>393</v>
      </c>
      <c r="U51" s="44">
        <f t="shared" si="5"/>
        <v>0</v>
      </c>
      <c r="V51" s="44">
        <f t="shared" si="6"/>
        <v>0</v>
      </c>
      <c r="W51" s="44"/>
      <c r="X51" s="44">
        <f t="shared" si="7"/>
        <v>0</v>
      </c>
      <c r="Y51" s="22">
        <f t="shared" si="8"/>
        <v>0</v>
      </c>
      <c r="Z51" s="22">
        <f t="shared" si="9"/>
        <v>0</v>
      </c>
      <c r="AA51" s="58">
        <f t="shared" si="10"/>
        <v>0</v>
      </c>
    </row>
    <row r="52" spans="1:27" x14ac:dyDescent="0.25">
      <c r="A52" s="57" t="s">
        <v>112</v>
      </c>
      <c r="B52" s="18" t="s">
        <v>113</v>
      </c>
      <c r="C52" s="18" t="s">
        <v>80</v>
      </c>
      <c r="D52" s="19">
        <v>1.23</v>
      </c>
      <c r="E52" s="24"/>
      <c r="F52" s="20"/>
      <c r="G52" s="20">
        <v>40</v>
      </c>
      <c r="H52" s="20">
        <v>20</v>
      </c>
      <c r="I52" s="20">
        <f t="shared" si="11"/>
        <v>60</v>
      </c>
      <c r="J52" s="21" t="s">
        <v>393</v>
      </c>
      <c r="K52" s="44">
        <f t="shared" si="1"/>
        <v>0</v>
      </c>
      <c r="L52" s="44">
        <f t="shared" si="2"/>
        <v>0</v>
      </c>
      <c r="M52" s="44"/>
      <c r="N52" s="44">
        <f t="shared" si="12"/>
        <v>0</v>
      </c>
      <c r="O52" s="20">
        <v>10</v>
      </c>
      <c r="P52" s="20">
        <v>20</v>
      </c>
      <c r="Q52" s="20">
        <v>20</v>
      </c>
      <c r="R52" s="20">
        <v>10</v>
      </c>
      <c r="S52" s="20">
        <f t="shared" si="4"/>
        <v>60</v>
      </c>
      <c r="T52" s="21" t="s">
        <v>393</v>
      </c>
      <c r="U52" s="44">
        <f t="shared" si="5"/>
        <v>0</v>
      </c>
      <c r="V52" s="44">
        <f t="shared" si="6"/>
        <v>0</v>
      </c>
      <c r="W52" s="44"/>
      <c r="X52" s="44">
        <f t="shared" si="7"/>
        <v>0</v>
      </c>
      <c r="Y52" s="22">
        <f t="shared" si="8"/>
        <v>0</v>
      </c>
      <c r="Z52" s="22">
        <f t="shared" si="9"/>
        <v>0</v>
      </c>
      <c r="AA52" s="58">
        <f t="shared" si="10"/>
        <v>0</v>
      </c>
    </row>
    <row r="53" spans="1:27" ht="22.5" x14ac:dyDescent="0.25">
      <c r="A53" s="57" t="s">
        <v>114</v>
      </c>
      <c r="B53" s="18" t="s">
        <v>115</v>
      </c>
      <c r="C53" s="18" t="s">
        <v>80</v>
      </c>
      <c r="D53" s="19">
        <v>1.74</v>
      </c>
      <c r="E53" s="24"/>
      <c r="F53" s="20">
        <v>20</v>
      </c>
      <c r="G53" s="20"/>
      <c r="H53" s="20">
        <v>0</v>
      </c>
      <c r="I53" s="20">
        <f t="shared" si="11"/>
        <v>20</v>
      </c>
      <c r="J53" s="21" t="s">
        <v>393</v>
      </c>
      <c r="K53" s="44">
        <f t="shared" si="1"/>
        <v>0</v>
      </c>
      <c r="L53" s="44">
        <f t="shared" si="2"/>
        <v>0</v>
      </c>
      <c r="M53" s="44"/>
      <c r="N53" s="44">
        <f t="shared" si="12"/>
        <v>0</v>
      </c>
      <c r="O53" s="20">
        <v>0</v>
      </c>
      <c r="P53" s="20">
        <v>2</v>
      </c>
      <c r="Q53" s="20"/>
      <c r="R53" s="20"/>
      <c r="S53" s="20">
        <f t="shared" si="4"/>
        <v>2</v>
      </c>
      <c r="T53" s="21" t="s">
        <v>393</v>
      </c>
      <c r="U53" s="44">
        <f t="shared" si="5"/>
        <v>0</v>
      </c>
      <c r="V53" s="44">
        <f t="shared" si="6"/>
        <v>0</v>
      </c>
      <c r="W53" s="44"/>
      <c r="X53" s="44">
        <f t="shared" si="7"/>
        <v>0</v>
      </c>
      <c r="Y53" s="22">
        <f t="shared" si="8"/>
        <v>0</v>
      </c>
      <c r="Z53" s="22">
        <f t="shared" si="9"/>
        <v>0</v>
      </c>
      <c r="AA53" s="58">
        <f t="shared" si="10"/>
        <v>0</v>
      </c>
    </row>
    <row r="54" spans="1:27" x14ac:dyDescent="0.25">
      <c r="A54" s="57" t="s">
        <v>116</v>
      </c>
      <c r="B54" s="18" t="s">
        <v>117</v>
      </c>
      <c r="C54" s="18" t="s">
        <v>80</v>
      </c>
      <c r="D54" s="19">
        <v>1.39</v>
      </c>
      <c r="E54" s="24"/>
      <c r="F54" s="20"/>
      <c r="G54" s="20">
        <v>5</v>
      </c>
      <c r="H54" s="20">
        <v>0</v>
      </c>
      <c r="I54" s="20">
        <f t="shared" si="11"/>
        <v>5</v>
      </c>
      <c r="J54" s="21" t="s">
        <v>393</v>
      </c>
      <c r="K54" s="44">
        <f t="shared" si="1"/>
        <v>0</v>
      </c>
      <c r="L54" s="44">
        <f t="shared" si="2"/>
        <v>0</v>
      </c>
      <c r="M54" s="44"/>
      <c r="N54" s="44">
        <f t="shared" si="12"/>
        <v>0</v>
      </c>
      <c r="O54" s="20">
        <v>0</v>
      </c>
      <c r="P54" s="20">
        <v>0</v>
      </c>
      <c r="Q54" s="20"/>
      <c r="R54" s="20"/>
      <c r="S54" s="20">
        <f t="shared" si="4"/>
        <v>0</v>
      </c>
      <c r="T54" s="21" t="s">
        <v>393</v>
      </c>
      <c r="U54" s="44">
        <f t="shared" si="5"/>
        <v>0</v>
      </c>
      <c r="V54" s="44">
        <f t="shared" si="6"/>
        <v>0</v>
      </c>
      <c r="W54" s="44"/>
      <c r="X54" s="44">
        <f t="shared" si="7"/>
        <v>0</v>
      </c>
      <c r="Y54" s="22">
        <f t="shared" si="8"/>
        <v>0</v>
      </c>
      <c r="Z54" s="22">
        <f t="shared" si="9"/>
        <v>0</v>
      </c>
      <c r="AA54" s="58">
        <f t="shared" si="10"/>
        <v>0</v>
      </c>
    </row>
    <row r="55" spans="1:27" x14ac:dyDescent="0.25">
      <c r="A55" s="57" t="s">
        <v>118</v>
      </c>
      <c r="B55" s="18" t="s">
        <v>119</v>
      </c>
      <c r="C55" s="18" t="s">
        <v>80</v>
      </c>
      <c r="D55" s="19">
        <v>4.2</v>
      </c>
      <c r="E55" s="24"/>
      <c r="F55" s="20">
        <v>20</v>
      </c>
      <c r="G55" s="20"/>
      <c r="H55" s="20">
        <v>10</v>
      </c>
      <c r="I55" s="20">
        <f t="shared" si="11"/>
        <v>30</v>
      </c>
      <c r="J55" s="21" t="s">
        <v>393</v>
      </c>
      <c r="K55" s="44">
        <f t="shared" si="1"/>
        <v>0</v>
      </c>
      <c r="L55" s="44">
        <f t="shared" si="2"/>
        <v>0</v>
      </c>
      <c r="M55" s="44"/>
      <c r="N55" s="44">
        <f t="shared" si="12"/>
        <v>0</v>
      </c>
      <c r="O55" s="20">
        <v>0</v>
      </c>
      <c r="P55" s="20">
        <v>5</v>
      </c>
      <c r="Q55" s="20"/>
      <c r="R55" s="20"/>
      <c r="S55" s="20">
        <f t="shared" si="4"/>
        <v>5</v>
      </c>
      <c r="T55" s="21" t="s">
        <v>393</v>
      </c>
      <c r="U55" s="44">
        <f t="shared" si="5"/>
        <v>0</v>
      </c>
      <c r="V55" s="44">
        <f t="shared" si="6"/>
        <v>0</v>
      </c>
      <c r="W55" s="44"/>
      <c r="X55" s="44">
        <f t="shared" si="7"/>
        <v>0</v>
      </c>
      <c r="Y55" s="22">
        <f t="shared" si="8"/>
        <v>0</v>
      </c>
      <c r="Z55" s="22">
        <f t="shared" si="9"/>
        <v>0</v>
      </c>
      <c r="AA55" s="58">
        <f t="shared" si="10"/>
        <v>0</v>
      </c>
    </row>
    <row r="56" spans="1:27" ht="45" x14ac:dyDescent="0.25">
      <c r="A56" s="57" t="s">
        <v>120</v>
      </c>
      <c r="B56" s="18" t="s">
        <v>121</v>
      </c>
      <c r="C56" s="18" t="s">
        <v>80</v>
      </c>
      <c r="D56" s="19">
        <v>3.16</v>
      </c>
      <c r="E56" s="24"/>
      <c r="F56" s="20"/>
      <c r="G56" s="20">
        <v>8</v>
      </c>
      <c r="H56" s="20">
        <v>0</v>
      </c>
      <c r="I56" s="20">
        <f t="shared" si="11"/>
        <v>8</v>
      </c>
      <c r="J56" s="21" t="s">
        <v>393</v>
      </c>
      <c r="K56" s="44">
        <f t="shared" si="1"/>
        <v>0</v>
      </c>
      <c r="L56" s="44">
        <f t="shared" si="2"/>
        <v>0</v>
      </c>
      <c r="M56" s="44"/>
      <c r="N56" s="44">
        <f t="shared" si="12"/>
        <v>0</v>
      </c>
      <c r="O56" s="20">
        <v>0</v>
      </c>
      <c r="P56" s="20">
        <v>5</v>
      </c>
      <c r="Q56" s="20"/>
      <c r="R56" s="20"/>
      <c r="S56" s="20">
        <f t="shared" si="4"/>
        <v>5</v>
      </c>
      <c r="T56" s="21" t="s">
        <v>393</v>
      </c>
      <c r="U56" s="44">
        <f t="shared" si="5"/>
        <v>0</v>
      </c>
      <c r="V56" s="44">
        <f t="shared" si="6"/>
        <v>0</v>
      </c>
      <c r="W56" s="44"/>
      <c r="X56" s="44">
        <f t="shared" si="7"/>
        <v>0</v>
      </c>
      <c r="Y56" s="22">
        <f t="shared" si="8"/>
        <v>0</v>
      </c>
      <c r="Z56" s="22">
        <f t="shared" si="9"/>
        <v>0</v>
      </c>
      <c r="AA56" s="58">
        <f t="shared" si="10"/>
        <v>0</v>
      </c>
    </row>
    <row r="57" spans="1:27" ht="33.75" x14ac:dyDescent="0.25">
      <c r="A57" s="57" t="s">
        <v>122</v>
      </c>
      <c r="B57" s="18" t="s">
        <v>123</v>
      </c>
      <c r="C57" s="18" t="s">
        <v>80</v>
      </c>
      <c r="D57" s="19">
        <v>5.54</v>
      </c>
      <c r="E57" s="24"/>
      <c r="F57" s="20"/>
      <c r="G57" s="20"/>
      <c r="H57" s="20">
        <v>6</v>
      </c>
      <c r="I57" s="20">
        <f t="shared" si="11"/>
        <v>6</v>
      </c>
      <c r="J57" s="21" t="s">
        <v>393</v>
      </c>
      <c r="K57" s="44">
        <f t="shared" si="1"/>
        <v>0</v>
      </c>
      <c r="L57" s="44">
        <f t="shared" si="2"/>
        <v>0</v>
      </c>
      <c r="M57" s="44"/>
      <c r="N57" s="44">
        <f t="shared" si="12"/>
        <v>0</v>
      </c>
      <c r="O57" s="20">
        <v>0</v>
      </c>
      <c r="P57" s="20">
        <v>5</v>
      </c>
      <c r="Q57" s="20"/>
      <c r="R57" s="20"/>
      <c r="S57" s="20">
        <f t="shared" si="4"/>
        <v>5</v>
      </c>
      <c r="T57" s="21" t="s">
        <v>393</v>
      </c>
      <c r="U57" s="44">
        <f t="shared" si="5"/>
        <v>0</v>
      </c>
      <c r="V57" s="44">
        <f t="shared" si="6"/>
        <v>0</v>
      </c>
      <c r="W57" s="44"/>
      <c r="X57" s="44">
        <f t="shared" si="7"/>
        <v>0</v>
      </c>
      <c r="Y57" s="22">
        <f t="shared" si="8"/>
        <v>0</v>
      </c>
      <c r="Z57" s="22">
        <f t="shared" si="9"/>
        <v>0</v>
      </c>
      <c r="AA57" s="58">
        <f t="shared" si="10"/>
        <v>0</v>
      </c>
    </row>
    <row r="58" spans="1:27" ht="33.75" x14ac:dyDescent="0.25">
      <c r="A58" s="57" t="s">
        <v>124</v>
      </c>
      <c r="B58" s="18" t="s">
        <v>125</v>
      </c>
      <c r="C58" s="18" t="s">
        <v>80</v>
      </c>
      <c r="D58" s="19">
        <v>1.74</v>
      </c>
      <c r="E58" s="24"/>
      <c r="F58" s="20"/>
      <c r="G58" s="20"/>
      <c r="H58" s="20">
        <v>6</v>
      </c>
      <c r="I58" s="20">
        <f t="shared" si="11"/>
        <v>6</v>
      </c>
      <c r="J58" s="21" t="s">
        <v>393</v>
      </c>
      <c r="K58" s="44">
        <f t="shared" si="1"/>
        <v>0</v>
      </c>
      <c r="L58" s="44">
        <f t="shared" si="2"/>
        <v>0</v>
      </c>
      <c r="M58" s="44"/>
      <c r="N58" s="44">
        <f t="shared" si="12"/>
        <v>0</v>
      </c>
      <c r="O58" s="20">
        <v>0</v>
      </c>
      <c r="P58" s="20">
        <v>5</v>
      </c>
      <c r="Q58" s="20"/>
      <c r="R58" s="20"/>
      <c r="S58" s="20">
        <f t="shared" si="4"/>
        <v>5</v>
      </c>
      <c r="T58" s="21" t="s">
        <v>393</v>
      </c>
      <c r="U58" s="44">
        <f t="shared" si="5"/>
        <v>0</v>
      </c>
      <c r="V58" s="44">
        <f t="shared" si="6"/>
        <v>0</v>
      </c>
      <c r="W58" s="44"/>
      <c r="X58" s="44">
        <f t="shared" si="7"/>
        <v>0</v>
      </c>
      <c r="Y58" s="22">
        <f t="shared" si="8"/>
        <v>0</v>
      </c>
      <c r="Z58" s="22">
        <f t="shared" si="9"/>
        <v>0</v>
      </c>
      <c r="AA58" s="58">
        <f t="shared" si="10"/>
        <v>0</v>
      </c>
    </row>
    <row r="59" spans="1:27" ht="45" x14ac:dyDescent="0.25">
      <c r="A59" s="57" t="s">
        <v>126</v>
      </c>
      <c r="B59" s="18" t="s">
        <v>127</v>
      </c>
      <c r="C59" s="18" t="s">
        <v>80</v>
      </c>
      <c r="D59" s="19">
        <v>7.27</v>
      </c>
      <c r="E59" s="24"/>
      <c r="F59" s="20"/>
      <c r="G59" s="20"/>
      <c r="H59" s="20">
        <v>0</v>
      </c>
      <c r="I59" s="20">
        <f t="shared" si="11"/>
        <v>0</v>
      </c>
      <c r="J59" s="21" t="s">
        <v>393</v>
      </c>
      <c r="K59" s="44">
        <f t="shared" si="1"/>
        <v>0</v>
      </c>
      <c r="L59" s="44">
        <f t="shared" si="2"/>
        <v>0</v>
      </c>
      <c r="M59" s="44"/>
      <c r="N59" s="44">
        <f t="shared" si="12"/>
        <v>0</v>
      </c>
      <c r="O59" s="20">
        <v>0</v>
      </c>
      <c r="P59" s="20">
        <v>5</v>
      </c>
      <c r="Q59" s="20"/>
      <c r="R59" s="20"/>
      <c r="S59" s="20">
        <f t="shared" si="4"/>
        <v>5</v>
      </c>
      <c r="T59" s="21" t="s">
        <v>393</v>
      </c>
      <c r="U59" s="44">
        <f t="shared" si="5"/>
        <v>0</v>
      </c>
      <c r="V59" s="44">
        <f t="shared" si="6"/>
        <v>0</v>
      </c>
      <c r="W59" s="44"/>
      <c r="X59" s="44">
        <f t="shared" si="7"/>
        <v>0</v>
      </c>
      <c r="Y59" s="22">
        <f t="shared" si="8"/>
        <v>0</v>
      </c>
      <c r="Z59" s="22">
        <f t="shared" si="9"/>
        <v>0</v>
      </c>
      <c r="AA59" s="58">
        <f t="shared" si="10"/>
        <v>0</v>
      </c>
    </row>
    <row r="60" spans="1:27" ht="33.75" x14ac:dyDescent="0.25">
      <c r="A60" s="57" t="s">
        <v>128</v>
      </c>
      <c r="B60" s="18" t="s">
        <v>129</v>
      </c>
      <c r="C60" s="18" t="s">
        <v>80</v>
      </c>
      <c r="D60" s="19">
        <v>5.66</v>
      </c>
      <c r="E60" s="24"/>
      <c r="F60" s="20">
        <v>20</v>
      </c>
      <c r="G60" s="20">
        <v>8</v>
      </c>
      <c r="H60" s="20">
        <v>5</v>
      </c>
      <c r="I60" s="20">
        <f t="shared" si="11"/>
        <v>33</v>
      </c>
      <c r="J60" s="21" t="s">
        <v>393</v>
      </c>
      <c r="K60" s="44">
        <f t="shared" si="1"/>
        <v>0</v>
      </c>
      <c r="L60" s="44">
        <f t="shared" si="2"/>
        <v>0</v>
      </c>
      <c r="M60" s="44"/>
      <c r="N60" s="44">
        <f t="shared" si="12"/>
        <v>0</v>
      </c>
      <c r="O60" s="20">
        <v>0</v>
      </c>
      <c r="P60" s="20">
        <v>5</v>
      </c>
      <c r="Q60" s="20"/>
      <c r="R60" s="20"/>
      <c r="S60" s="20">
        <f t="shared" si="4"/>
        <v>5</v>
      </c>
      <c r="T60" s="21" t="s">
        <v>393</v>
      </c>
      <c r="U60" s="44">
        <f t="shared" si="5"/>
        <v>0</v>
      </c>
      <c r="V60" s="44">
        <f t="shared" si="6"/>
        <v>0</v>
      </c>
      <c r="W60" s="44"/>
      <c r="X60" s="44">
        <f t="shared" si="7"/>
        <v>0</v>
      </c>
      <c r="Y60" s="22">
        <f t="shared" si="8"/>
        <v>0</v>
      </c>
      <c r="Z60" s="22">
        <f t="shared" si="9"/>
        <v>0</v>
      </c>
      <c r="AA60" s="58">
        <f t="shared" si="10"/>
        <v>0</v>
      </c>
    </row>
    <row r="61" spans="1:27" ht="33.75" x14ac:dyDescent="0.25">
      <c r="A61" s="57" t="s">
        <v>130</v>
      </c>
      <c r="B61" s="18" t="s">
        <v>131</v>
      </c>
      <c r="C61" s="18" t="s">
        <v>80</v>
      </c>
      <c r="D61" s="19">
        <v>2.9</v>
      </c>
      <c r="E61" s="24"/>
      <c r="F61" s="20">
        <v>20</v>
      </c>
      <c r="G61" s="20"/>
      <c r="H61" s="20">
        <v>0</v>
      </c>
      <c r="I61" s="20">
        <f t="shared" si="11"/>
        <v>20</v>
      </c>
      <c r="J61" s="21" t="s">
        <v>393</v>
      </c>
      <c r="K61" s="44">
        <f t="shared" si="1"/>
        <v>0</v>
      </c>
      <c r="L61" s="44">
        <f t="shared" si="2"/>
        <v>0</v>
      </c>
      <c r="M61" s="44"/>
      <c r="N61" s="44">
        <f t="shared" si="12"/>
        <v>0</v>
      </c>
      <c r="O61" s="20">
        <v>0</v>
      </c>
      <c r="P61" s="20">
        <v>10</v>
      </c>
      <c r="Q61" s="20"/>
      <c r="R61" s="20"/>
      <c r="S61" s="20">
        <f t="shared" si="4"/>
        <v>10</v>
      </c>
      <c r="T61" s="21" t="s">
        <v>393</v>
      </c>
      <c r="U61" s="44">
        <f t="shared" si="5"/>
        <v>0</v>
      </c>
      <c r="V61" s="44">
        <f t="shared" si="6"/>
        <v>0</v>
      </c>
      <c r="W61" s="44"/>
      <c r="X61" s="44">
        <f t="shared" si="7"/>
        <v>0</v>
      </c>
      <c r="Y61" s="22">
        <f t="shared" si="8"/>
        <v>0</v>
      </c>
      <c r="Z61" s="22">
        <f t="shared" si="9"/>
        <v>0</v>
      </c>
      <c r="AA61" s="58">
        <f t="shared" si="10"/>
        <v>0</v>
      </c>
    </row>
    <row r="62" spans="1:27" ht="33.75" x14ac:dyDescent="0.25">
      <c r="A62" s="57" t="s">
        <v>132</v>
      </c>
      <c r="B62" s="18" t="s">
        <v>133</v>
      </c>
      <c r="C62" s="18" t="s">
        <v>80</v>
      </c>
      <c r="D62" s="19">
        <v>0.19</v>
      </c>
      <c r="E62" s="24"/>
      <c r="F62" s="20">
        <v>40</v>
      </c>
      <c r="G62" s="20"/>
      <c r="H62" s="20">
        <v>0</v>
      </c>
      <c r="I62" s="20">
        <f t="shared" si="11"/>
        <v>40</v>
      </c>
      <c r="J62" s="21" t="s">
        <v>393</v>
      </c>
      <c r="K62" s="44">
        <f t="shared" si="1"/>
        <v>0</v>
      </c>
      <c r="L62" s="44">
        <f t="shared" si="2"/>
        <v>0</v>
      </c>
      <c r="M62" s="44"/>
      <c r="N62" s="44">
        <f t="shared" si="12"/>
        <v>0</v>
      </c>
      <c r="O62" s="20">
        <v>0</v>
      </c>
      <c r="P62" s="20">
        <v>0</v>
      </c>
      <c r="Q62" s="20"/>
      <c r="R62" s="20"/>
      <c r="S62" s="20">
        <f t="shared" si="4"/>
        <v>0</v>
      </c>
      <c r="T62" s="21" t="s">
        <v>393</v>
      </c>
      <c r="U62" s="44">
        <f t="shared" si="5"/>
        <v>0</v>
      </c>
      <c r="V62" s="44">
        <f t="shared" si="6"/>
        <v>0</v>
      </c>
      <c r="W62" s="44"/>
      <c r="X62" s="44">
        <f t="shared" si="7"/>
        <v>0</v>
      </c>
      <c r="Y62" s="22">
        <f t="shared" si="8"/>
        <v>0</v>
      </c>
      <c r="Z62" s="22">
        <f t="shared" si="9"/>
        <v>0</v>
      </c>
      <c r="AA62" s="58">
        <f t="shared" si="10"/>
        <v>0</v>
      </c>
    </row>
    <row r="63" spans="1:27" ht="33.75" x14ac:dyDescent="0.25">
      <c r="A63" s="57" t="s">
        <v>134</v>
      </c>
      <c r="B63" s="18" t="s">
        <v>135</v>
      </c>
      <c r="C63" s="18" t="s">
        <v>80</v>
      </c>
      <c r="D63" s="19">
        <v>2.6</v>
      </c>
      <c r="E63" s="24"/>
      <c r="F63" s="20"/>
      <c r="G63" s="20"/>
      <c r="H63" s="20">
        <v>0</v>
      </c>
      <c r="I63" s="20">
        <f t="shared" si="11"/>
        <v>0</v>
      </c>
      <c r="J63" s="21" t="s">
        <v>393</v>
      </c>
      <c r="K63" s="44">
        <f t="shared" si="1"/>
        <v>0</v>
      </c>
      <c r="L63" s="44">
        <f t="shared" si="2"/>
        <v>0</v>
      </c>
      <c r="M63" s="44"/>
      <c r="N63" s="44">
        <f t="shared" si="12"/>
        <v>0</v>
      </c>
      <c r="O63" s="20">
        <v>0</v>
      </c>
      <c r="P63" s="20">
        <v>0</v>
      </c>
      <c r="Q63" s="20"/>
      <c r="R63" s="20"/>
      <c r="S63" s="20">
        <f t="shared" si="4"/>
        <v>0</v>
      </c>
      <c r="T63" s="21" t="s">
        <v>393</v>
      </c>
      <c r="U63" s="44">
        <f t="shared" si="5"/>
        <v>0</v>
      </c>
      <c r="V63" s="44">
        <f t="shared" si="6"/>
        <v>0</v>
      </c>
      <c r="W63" s="44"/>
      <c r="X63" s="44">
        <f t="shared" si="7"/>
        <v>0</v>
      </c>
      <c r="Y63" s="22">
        <f t="shared" si="8"/>
        <v>0</v>
      </c>
      <c r="Z63" s="22">
        <f t="shared" si="9"/>
        <v>0</v>
      </c>
      <c r="AA63" s="58">
        <f t="shared" si="10"/>
        <v>0</v>
      </c>
    </row>
    <row r="64" spans="1:27" ht="22.5" x14ac:dyDescent="0.25">
      <c r="A64" s="57" t="s">
        <v>136</v>
      </c>
      <c r="B64" s="18" t="s">
        <v>137</v>
      </c>
      <c r="C64" s="18" t="s">
        <v>80</v>
      </c>
      <c r="D64" s="19">
        <v>3.49</v>
      </c>
      <c r="E64" s="24"/>
      <c r="F64" s="20">
        <v>60</v>
      </c>
      <c r="G64" s="20">
        <v>70</v>
      </c>
      <c r="H64" s="20">
        <v>20</v>
      </c>
      <c r="I64" s="20">
        <f t="shared" si="11"/>
        <v>150</v>
      </c>
      <c r="J64" s="21" t="s">
        <v>393</v>
      </c>
      <c r="K64" s="44">
        <f t="shared" si="1"/>
        <v>0</v>
      </c>
      <c r="L64" s="44">
        <f t="shared" si="2"/>
        <v>0</v>
      </c>
      <c r="M64" s="44"/>
      <c r="N64" s="44">
        <f t="shared" si="12"/>
        <v>0</v>
      </c>
      <c r="O64" s="20">
        <v>10</v>
      </c>
      <c r="P64" s="20">
        <v>70</v>
      </c>
      <c r="Q64" s="20"/>
      <c r="R64" s="20">
        <v>20</v>
      </c>
      <c r="S64" s="20">
        <f t="shared" si="4"/>
        <v>100</v>
      </c>
      <c r="T64" s="21" t="s">
        <v>393</v>
      </c>
      <c r="U64" s="44">
        <f t="shared" si="5"/>
        <v>0</v>
      </c>
      <c r="V64" s="44">
        <f t="shared" si="6"/>
        <v>0</v>
      </c>
      <c r="W64" s="44"/>
      <c r="X64" s="44">
        <f t="shared" si="7"/>
        <v>0</v>
      </c>
      <c r="Y64" s="22">
        <f t="shared" si="8"/>
        <v>0</v>
      </c>
      <c r="Z64" s="22">
        <f t="shared" si="9"/>
        <v>0</v>
      </c>
      <c r="AA64" s="58">
        <f t="shared" si="10"/>
        <v>0</v>
      </c>
    </row>
    <row r="65" spans="1:27" ht="22.5" x14ac:dyDescent="0.25">
      <c r="A65" s="57" t="s">
        <v>138</v>
      </c>
      <c r="B65" s="18" t="s">
        <v>139</v>
      </c>
      <c r="C65" s="18" t="s">
        <v>80</v>
      </c>
      <c r="D65" s="19">
        <v>16.02</v>
      </c>
      <c r="E65" s="24"/>
      <c r="F65" s="20"/>
      <c r="G65" s="20">
        <v>10</v>
      </c>
      <c r="H65" s="20">
        <v>0</v>
      </c>
      <c r="I65" s="20">
        <f t="shared" si="11"/>
        <v>10</v>
      </c>
      <c r="J65" s="21" t="s">
        <v>393</v>
      </c>
      <c r="K65" s="44">
        <f t="shared" si="1"/>
        <v>0</v>
      </c>
      <c r="L65" s="44">
        <f t="shared" si="2"/>
        <v>0</v>
      </c>
      <c r="M65" s="44"/>
      <c r="N65" s="44">
        <f t="shared" si="12"/>
        <v>0</v>
      </c>
      <c r="O65" s="20">
        <v>10</v>
      </c>
      <c r="P65" s="20">
        <v>0</v>
      </c>
      <c r="Q65" s="20"/>
      <c r="R65" s="20"/>
      <c r="S65" s="20">
        <f t="shared" si="4"/>
        <v>10</v>
      </c>
      <c r="T65" s="21" t="s">
        <v>393</v>
      </c>
      <c r="U65" s="44">
        <f t="shared" si="5"/>
        <v>0</v>
      </c>
      <c r="V65" s="44">
        <f t="shared" si="6"/>
        <v>0</v>
      </c>
      <c r="W65" s="44"/>
      <c r="X65" s="44">
        <f t="shared" si="7"/>
        <v>0</v>
      </c>
      <c r="Y65" s="22">
        <f t="shared" si="8"/>
        <v>0</v>
      </c>
      <c r="Z65" s="22">
        <f t="shared" si="9"/>
        <v>0</v>
      </c>
      <c r="AA65" s="58">
        <f t="shared" si="10"/>
        <v>0</v>
      </c>
    </row>
    <row r="66" spans="1:27" ht="33.75" x14ac:dyDescent="0.25">
      <c r="A66" s="57" t="s">
        <v>140</v>
      </c>
      <c r="B66" s="18" t="s">
        <v>141</v>
      </c>
      <c r="C66" s="18" t="s">
        <v>80</v>
      </c>
      <c r="D66" s="19">
        <v>13.7</v>
      </c>
      <c r="E66" s="24"/>
      <c r="F66" s="20"/>
      <c r="G66" s="20">
        <v>9</v>
      </c>
      <c r="H66" s="20">
        <v>0</v>
      </c>
      <c r="I66" s="20">
        <f t="shared" si="11"/>
        <v>9</v>
      </c>
      <c r="J66" s="21" t="s">
        <v>393</v>
      </c>
      <c r="K66" s="44">
        <f t="shared" si="1"/>
        <v>0</v>
      </c>
      <c r="L66" s="44">
        <f t="shared" si="2"/>
        <v>0</v>
      </c>
      <c r="M66" s="44"/>
      <c r="N66" s="44">
        <f t="shared" si="12"/>
        <v>0</v>
      </c>
      <c r="O66" s="20">
        <v>0</v>
      </c>
      <c r="P66" s="20">
        <v>0</v>
      </c>
      <c r="Q66" s="20">
        <v>10</v>
      </c>
      <c r="R66" s="20"/>
      <c r="S66" s="20">
        <f t="shared" si="4"/>
        <v>10</v>
      </c>
      <c r="T66" s="21" t="s">
        <v>393</v>
      </c>
      <c r="U66" s="44">
        <f t="shared" si="5"/>
        <v>0</v>
      </c>
      <c r="V66" s="44">
        <f t="shared" si="6"/>
        <v>0</v>
      </c>
      <c r="W66" s="44"/>
      <c r="X66" s="44">
        <f t="shared" si="7"/>
        <v>0</v>
      </c>
      <c r="Y66" s="22">
        <f t="shared" si="8"/>
        <v>0</v>
      </c>
      <c r="Z66" s="22">
        <f t="shared" si="9"/>
        <v>0</v>
      </c>
      <c r="AA66" s="58">
        <f t="shared" si="10"/>
        <v>0</v>
      </c>
    </row>
    <row r="67" spans="1:27" ht="22.5" x14ac:dyDescent="0.25">
      <c r="A67" s="57" t="s">
        <v>142</v>
      </c>
      <c r="B67" s="18" t="s">
        <v>143</v>
      </c>
      <c r="C67" s="18" t="s">
        <v>80</v>
      </c>
      <c r="D67" s="19">
        <v>7.46</v>
      </c>
      <c r="E67" s="24"/>
      <c r="F67" s="20">
        <v>10</v>
      </c>
      <c r="G67" s="20">
        <v>10</v>
      </c>
      <c r="H67" s="20">
        <v>20</v>
      </c>
      <c r="I67" s="20">
        <f t="shared" si="11"/>
        <v>40</v>
      </c>
      <c r="J67" s="21" t="s">
        <v>393</v>
      </c>
      <c r="K67" s="44">
        <f t="shared" si="1"/>
        <v>0</v>
      </c>
      <c r="L67" s="44">
        <f t="shared" si="2"/>
        <v>0</v>
      </c>
      <c r="M67" s="44"/>
      <c r="N67" s="44">
        <f t="shared" si="12"/>
        <v>0</v>
      </c>
      <c r="O67" s="20">
        <v>10</v>
      </c>
      <c r="P67" s="20">
        <v>50</v>
      </c>
      <c r="Q67" s="20"/>
      <c r="R67" s="20">
        <v>20</v>
      </c>
      <c r="S67" s="20">
        <f t="shared" si="4"/>
        <v>80</v>
      </c>
      <c r="T67" s="21" t="s">
        <v>393</v>
      </c>
      <c r="U67" s="44">
        <f t="shared" si="5"/>
        <v>0</v>
      </c>
      <c r="V67" s="44">
        <f t="shared" si="6"/>
        <v>0</v>
      </c>
      <c r="W67" s="44"/>
      <c r="X67" s="44">
        <f t="shared" si="7"/>
        <v>0</v>
      </c>
      <c r="Y67" s="22">
        <f t="shared" si="8"/>
        <v>0</v>
      </c>
      <c r="Z67" s="22">
        <f t="shared" si="9"/>
        <v>0</v>
      </c>
      <c r="AA67" s="58">
        <f t="shared" si="10"/>
        <v>0</v>
      </c>
    </row>
    <row r="68" spans="1:27" ht="22.5" x14ac:dyDescent="0.25">
      <c r="A68" s="57" t="s">
        <v>144</v>
      </c>
      <c r="B68" s="18" t="s">
        <v>145</v>
      </c>
      <c r="C68" s="18" t="s">
        <v>80</v>
      </c>
      <c r="D68" s="19">
        <v>25</v>
      </c>
      <c r="E68" s="24"/>
      <c r="F68" s="20">
        <v>20</v>
      </c>
      <c r="G68" s="20">
        <v>30</v>
      </c>
      <c r="H68" s="20">
        <v>10</v>
      </c>
      <c r="I68" s="20">
        <f t="shared" si="11"/>
        <v>60</v>
      </c>
      <c r="J68" s="21" t="s">
        <v>393</v>
      </c>
      <c r="K68" s="44">
        <f t="shared" ref="K68:K105" si="13">I68*E68</f>
        <v>0</v>
      </c>
      <c r="L68" s="44">
        <f t="shared" ref="L68:L94" si="14">K68*17%</f>
        <v>0</v>
      </c>
      <c r="M68" s="44"/>
      <c r="N68" s="44">
        <f t="shared" si="12"/>
        <v>0</v>
      </c>
      <c r="O68" s="20">
        <v>10</v>
      </c>
      <c r="P68" s="20">
        <v>10</v>
      </c>
      <c r="Q68" s="20"/>
      <c r="R68" s="20"/>
      <c r="S68" s="20">
        <f t="shared" ref="S68:S105" si="15">SUM(O68:R68)</f>
        <v>20</v>
      </c>
      <c r="T68" s="21" t="s">
        <v>393</v>
      </c>
      <c r="U68" s="44">
        <f t="shared" ref="U68:U106" si="16">S68*E68</f>
        <v>0</v>
      </c>
      <c r="V68" s="44">
        <f t="shared" ref="V68:V105" si="17">U68*24%</f>
        <v>0</v>
      </c>
      <c r="W68" s="44"/>
      <c r="X68" s="44">
        <f t="shared" ref="X68:X105" si="18">U68+V68+W68</f>
        <v>0</v>
      </c>
      <c r="Y68" s="22">
        <f t="shared" ref="Y68:Y105" si="19">K68+U68</f>
        <v>0</v>
      </c>
      <c r="Z68" s="22">
        <f t="shared" ref="Z68:Z105" si="20">L68+M68+V68+W68</f>
        <v>0</v>
      </c>
      <c r="AA68" s="58">
        <f t="shared" ref="AA68:AA105" si="21">Y68+Z68</f>
        <v>0</v>
      </c>
    </row>
    <row r="69" spans="1:27" ht="45" x14ac:dyDescent="0.25">
      <c r="A69" s="57" t="s">
        <v>146</v>
      </c>
      <c r="B69" s="18" t="s">
        <v>147</v>
      </c>
      <c r="C69" s="18" t="s">
        <v>80</v>
      </c>
      <c r="D69" s="19">
        <v>7.42</v>
      </c>
      <c r="E69" s="24"/>
      <c r="F69" s="20">
        <v>20</v>
      </c>
      <c r="G69" s="20"/>
      <c r="H69" s="20">
        <v>0</v>
      </c>
      <c r="I69" s="20">
        <f t="shared" si="11"/>
        <v>20</v>
      </c>
      <c r="J69" s="21" t="s">
        <v>393</v>
      </c>
      <c r="K69" s="44">
        <f t="shared" si="13"/>
        <v>0</v>
      </c>
      <c r="L69" s="44">
        <f t="shared" si="14"/>
        <v>0</v>
      </c>
      <c r="M69" s="44"/>
      <c r="N69" s="44">
        <f t="shared" si="12"/>
        <v>0</v>
      </c>
      <c r="O69" s="20">
        <v>10</v>
      </c>
      <c r="P69" s="20">
        <v>20</v>
      </c>
      <c r="Q69" s="20"/>
      <c r="R69" s="20"/>
      <c r="S69" s="20">
        <f t="shared" si="15"/>
        <v>30</v>
      </c>
      <c r="T69" s="21" t="s">
        <v>393</v>
      </c>
      <c r="U69" s="44">
        <f t="shared" si="16"/>
        <v>0</v>
      </c>
      <c r="V69" s="44">
        <f t="shared" si="17"/>
        <v>0</v>
      </c>
      <c r="W69" s="44"/>
      <c r="X69" s="44">
        <f t="shared" si="18"/>
        <v>0</v>
      </c>
      <c r="Y69" s="22">
        <f t="shared" si="19"/>
        <v>0</v>
      </c>
      <c r="Z69" s="22">
        <f t="shared" si="20"/>
        <v>0</v>
      </c>
      <c r="AA69" s="58">
        <f t="shared" si="21"/>
        <v>0</v>
      </c>
    </row>
    <row r="70" spans="1:27" ht="22.5" x14ac:dyDescent="0.25">
      <c r="A70" s="57" t="s">
        <v>148</v>
      </c>
      <c r="B70" s="18" t="s">
        <v>149</v>
      </c>
      <c r="C70" s="18" t="s">
        <v>80</v>
      </c>
      <c r="D70" s="19">
        <v>2</v>
      </c>
      <c r="E70" s="24"/>
      <c r="F70" s="20">
        <v>20</v>
      </c>
      <c r="G70" s="20">
        <v>40</v>
      </c>
      <c r="H70" s="20">
        <v>20</v>
      </c>
      <c r="I70" s="20">
        <f t="shared" si="11"/>
        <v>80</v>
      </c>
      <c r="J70" s="21" t="s">
        <v>393</v>
      </c>
      <c r="K70" s="44">
        <f t="shared" si="13"/>
        <v>0</v>
      </c>
      <c r="L70" s="44">
        <f t="shared" si="14"/>
        <v>0</v>
      </c>
      <c r="M70" s="44"/>
      <c r="N70" s="44">
        <f t="shared" si="12"/>
        <v>0</v>
      </c>
      <c r="O70" s="20">
        <v>0</v>
      </c>
      <c r="P70" s="20">
        <v>20</v>
      </c>
      <c r="Q70" s="20"/>
      <c r="R70" s="20"/>
      <c r="S70" s="20">
        <f t="shared" si="15"/>
        <v>20</v>
      </c>
      <c r="T70" s="21" t="s">
        <v>393</v>
      </c>
      <c r="U70" s="44">
        <f t="shared" si="16"/>
        <v>0</v>
      </c>
      <c r="V70" s="44">
        <f t="shared" si="17"/>
        <v>0</v>
      </c>
      <c r="W70" s="44"/>
      <c r="X70" s="44">
        <f t="shared" si="18"/>
        <v>0</v>
      </c>
      <c r="Y70" s="22">
        <f t="shared" si="19"/>
        <v>0</v>
      </c>
      <c r="Z70" s="22">
        <f t="shared" si="20"/>
        <v>0</v>
      </c>
      <c r="AA70" s="58">
        <f t="shared" si="21"/>
        <v>0</v>
      </c>
    </row>
    <row r="71" spans="1:27" ht="33.75" x14ac:dyDescent="0.25">
      <c r="A71" s="57" t="s">
        <v>150</v>
      </c>
      <c r="B71" s="18" t="s">
        <v>151</v>
      </c>
      <c r="C71" s="18" t="s">
        <v>80</v>
      </c>
      <c r="D71" s="19">
        <v>1.17</v>
      </c>
      <c r="E71" s="24"/>
      <c r="F71" s="20">
        <v>20</v>
      </c>
      <c r="G71" s="20">
        <v>130</v>
      </c>
      <c r="H71" s="20">
        <v>5</v>
      </c>
      <c r="I71" s="20">
        <f t="shared" si="11"/>
        <v>155</v>
      </c>
      <c r="J71" s="21" t="s">
        <v>393</v>
      </c>
      <c r="K71" s="44">
        <f t="shared" si="13"/>
        <v>0</v>
      </c>
      <c r="L71" s="44">
        <f t="shared" si="14"/>
        <v>0</v>
      </c>
      <c r="M71" s="44"/>
      <c r="N71" s="44">
        <f t="shared" si="12"/>
        <v>0</v>
      </c>
      <c r="O71" s="20">
        <v>30</v>
      </c>
      <c r="P71" s="20">
        <v>20</v>
      </c>
      <c r="Q71" s="20"/>
      <c r="R71" s="20">
        <v>15</v>
      </c>
      <c r="S71" s="20">
        <f t="shared" si="15"/>
        <v>65</v>
      </c>
      <c r="T71" s="21" t="s">
        <v>393</v>
      </c>
      <c r="U71" s="44">
        <f t="shared" si="16"/>
        <v>0</v>
      </c>
      <c r="V71" s="44">
        <f t="shared" si="17"/>
        <v>0</v>
      </c>
      <c r="W71" s="44"/>
      <c r="X71" s="44">
        <f t="shared" si="18"/>
        <v>0</v>
      </c>
      <c r="Y71" s="22">
        <f t="shared" si="19"/>
        <v>0</v>
      </c>
      <c r="Z71" s="22">
        <f t="shared" si="20"/>
        <v>0</v>
      </c>
      <c r="AA71" s="58">
        <f t="shared" si="21"/>
        <v>0</v>
      </c>
    </row>
    <row r="72" spans="1:27" ht="22.5" x14ac:dyDescent="0.25">
      <c r="A72" s="57" t="s">
        <v>152</v>
      </c>
      <c r="B72" s="18" t="s">
        <v>153</v>
      </c>
      <c r="C72" s="18" t="s">
        <v>80</v>
      </c>
      <c r="D72" s="19">
        <v>3</v>
      </c>
      <c r="E72" s="24"/>
      <c r="F72" s="20">
        <v>5</v>
      </c>
      <c r="G72" s="20">
        <v>5</v>
      </c>
      <c r="H72" s="20">
        <v>5</v>
      </c>
      <c r="I72" s="20">
        <f t="shared" si="11"/>
        <v>15</v>
      </c>
      <c r="J72" s="21" t="s">
        <v>393</v>
      </c>
      <c r="K72" s="44">
        <f t="shared" si="13"/>
        <v>0</v>
      </c>
      <c r="L72" s="44">
        <f t="shared" si="14"/>
        <v>0</v>
      </c>
      <c r="M72" s="44"/>
      <c r="N72" s="44">
        <f t="shared" si="12"/>
        <v>0</v>
      </c>
      <c r="O72" s="20">
        <v>5</v>
      </c>
      <c r="P72" s="20">
        <v>5</v>
      </c>
      <c r="Q72" s="20">
        <v>5</v>
      </c>
      <c r="R72" s="20">
        <v>5</v>
      </c>
      <c r="S72" s="20">
        <f t="shared" si="15"/>
        <v>20</v>
      </c>
      <c r="T72" s="21" t="s">
        <v>393</v>
      </c>
      <c r="U72" s="44">
        <f t="shared" si="16"/>
        <v>0</v>
      </c>
      <c r="V72" s="44">
        <f t="shared" si="17"/>
        <v>0</v>
      </c>
      <c r="W72" s="44"/>
      <c r="X72" s="44">
        <f t="shared" si="18"/>
        <v>0</v>
      </c>
      <c r="Y72" s="22">
        <f t="shared" si="19"/>
        <v>0</v>
      </c>
      <c r="Z72" s="22">
        <f t="shared" si="20"/>
        <v>0</v>
      </c>
      <c r="AA72" s="58">
        <f t="shared" si="21"/>
        <v>0</v>
      </c>
    </row>
    <row r="73" spans="1:27" ht="22.5" x14ac:dyDescent="0.25">
      <c r="A73" s="57" t="s">
        <v>154</v>
      </c>
      <c r="B73" s="18" t="s">
        <v>155</v>
      </c>
      <c r="C73" s="18" t="s">
        <v>80</v>
      </c>
      <c r="D73" s="19">
        <v>32</v>
      </c>
      <c r="E73" s="24"/>
      <c r="F73" s="20"/>
      <c r="G73" s="20">
        <v>20</v>
      </c>
      <c r="H73" s="20">
        <v>0</v>
      </c>
      <c r="I73" s="20">
        <f t="shared" ref="I73:I105" si="22">SUM(F73:H73)</f>
        <v>20</v>
      </c>
      <c r="J73" s="21" t="s">
        <v>393</v>
      </c>
      <c r="K73" s="44">
        <f t="shared" si="13"/>
        <v>0</v>
      </c>
      <c r="L73" s="44">
        <f t="shared" si="14"/>
        <v>0</v>
      </c>
      <c r="M73" s="44"/>
      <c r="N73" s="44">
        <f t="shared" ref="N73:N94" si="23">K73+L73+M73</f>
        <v>0</v>
      </c>
      <c r="O73" s="20">
        <v>0</v>
      </c>
      <c r="P73" s="20">
        <v>20</v>
      </c>
      <c r="Q73" s="20"/>
      <c r="R73" s="20"/>
      <c r="S73" s="20">
        <f t="shared" si="15"/>
        <v>20</v>
      </c>
      <c r="T73" s="21" t="s">
        <v>393</v>
      </c>
      <c r="U73" s="44">
        <f t="shared" si="16"/>
        <v>0</v>
      </c>
      <c r="V73" s="44">
        <f t="shared" si="17"/>
        <v>0</v>
      </c>
      <c r="W73" s="44"/>
      <c r="X73" s="44">
        <f t="shared" si="18"/>
        <v>0</v>
      </c>
      <c r="Y73" s="22">
        <f t="shared" si="19"/>
        <v>0</v>
      </c>
      <c r="Z73" s="22">
        <f t="shared" si="20"/>
        <v>0</v>
      </c>
      <c r="AA73" s="58">
        <f t="shared" si="21"/>
        <v>0</v>
      </c>
    </row>
    <row r="74" spans="1:27" ht="45" x14ac:dyDescent="0.25">
      <c r="A74" s="57" t="s">
        <v>156</v>
      </c>
      <c r="B74" s="18" t="s">
        <v>157</v>
      </c>
      <c r="C74" s="18" t="s">
        <v>80</v>
      </c>
      <c r="D74" s="19">
        <v>0.1</v>
      </c>
      <c r="E74" s="24"/>
      <c r="F74" s="20"/>
      <c r="G74" s="20">
        <v>5000</v>
      </c>
      <c r="H74" s="20">
        <v>0</v>
      </c>
      <c r="I74" s="20">
        <f t="shared" si="22"/>
        <v>5000</v>
      </c>
      <c r="J74" s="21" t="s">
        <v>393</v>
      </c>
      <c r="K74" s="44">
        <f t="shared" si="13"/>
        <v>0</v>
      </c>
      <c r="L74" s="44">
        <f t="shared" si="14"/>
        <v>0</v>
      </c>
      <c r="M74" s="44"/>
      <c r="N74" s="44">
        <f t="shared" si="23"/>
        <v>0</v>
      </c>
      <c r="O74" s="20">
        <v>0</v>
      </c>
      <c r="P74" s="20">
        <v>2500</v>
      </c>
      <c r="Q74" s="20"/>
      <c r="R74" s="20"/>
      <c r="S74" s="20">
        <f t="shared" si="15"/>
        <v>2500</v>
      </c>
      <c r="T74" s="21" t="s">
        <v>393</v>
      </c>
      <c r="U74" s="44">
        <f t="shared" si="16"/>
        <v>0</v>
      </c>
      <c r="V74" s="44">
        <f t="shared" si="17"/>
        <v>0</v>
      </c>
      <c r="W74" s="44"/>
      <c r="X74" s="44">
        <f t="shared" si="18"/>
        <v>0</v>
      </c>
      <c r="Y74" s="22">
        <f t="shared" si="19"/>
        <v>0</v>
      </c>
      <c r="Z74" s="22">
        <f t="shared" si="20"/>
        <v>0</v>
      </c>
      <c r="AA74" s="58">
        <f t="shared" si="21"/>
        <v>0</v>
      </c>
    </row>
    <row r="75" spans="1:27" s="30" customFormat="1" ht="45" x14ac:dyDescent="0.25">
      <c r="A75" s="61" t="s">
        <v>158</v>
      </c>
      <c r="B75" s="28" t="s">
        <v>159</v>
      </c>
      <c r="C75" s="28" t="s">
        <v>80</v>
      </c>
      <c r="D75" s="29">
        <v>5.82</v>
      </c>
      <c r="E75" s="24"/>
      <c r="F75" s="20"/>
      <c r="G75" s="20">
        <v>20</v>
      </c>
      <c r="H75" s="20">
        <v>0</v>
      </c>
      <c r="I75" s="20">
        <f t="shared" si="22"/>
        <v>20</v>
      </c>
      <c r="J75" s="20" t="s">
        <v>393</v>
      </c>
      <c r="K75" s="44">
        <f t="shared" si="13"/>
        <v>0</v>
      </c>
      <c r="L75" s="44">
        <f t="shared" si="14"/>
        <v>0</v>
      </c>
      <c r="M75" s="44"/>
      <c r="N75" s="44">
        <f t="shared" si="23"/>
        <v>0</v>
      </c>
      <c r="O75" s="20">
        <v>0</v>
      </c>
      <c r="P75" s="20">
        <v>20</v>
      </c>
      <c r="Q75" s="20"/>
      <c r="R75" s="20"/>
      <c r="S75" s="20">
        <f t="shared" si="15"/>
        <v>20</v>
      </c>
      <c r="T75" s="20" t="s">
        <v>393</v>
      </c>
      <c r="U75" s="44">
        <f t="shared" si="16"/>
        <v>0</v>
      </c>
      <c r="V75" s="44">
        <f t="shared" si="17"/>
        <v>0</v>
      </c>
      <c r="W75" s="44"/>
      <c r="X75" s="44">
        <f t="shared" si="18"/>
        <v>0</v>
      </c>
      <c r="Y75" s="22">
        <f t="shared" si="19"/>
        <v>0</v>
      </c>
      <c r="Z75" s="22">
        <f t="shared" si="20"/>
        <v>0</v>
      </c>
      <c r="AA75" s="58">
        <f t="shared" si="21"/>
        <v>0</v>
      </c>
    </row>
    <row r="76" spans="1:27" x14ac:dyDescent="0.25">
      <c r="A76" s="57" t="s">
        <v>160</v>
      </c>
      <c r="B76" s="18" t="s">
        <v>161</v>
      </c>
      <c r="C76" s="18" t="s">
        <v>80</v>
      </c>
      <c r="D76" s="19">
        <v>6</v>
      </c>
      <c r="E76" s="24"/>
      <c r="F76" s="20"/>
      <c r="G76" s="20">
        <v>60</v>
      </c>
      <c r="H76" s="20">
        <v>0</v>
      </c>
      <c r="I76" s="20">
        <f t="shared" si="22"/>
        <v>60</v>
      </c>
      <c r="J76" s="21" t="s">
        <v>393</v>
      </c>
      <c r="K76" s="44">
        <f t="shared" si="13"/>
        <v>0</v>
      </c>
      <c r="L76" s="44">
        <f t="shared" si="14"/>
        <v>0</v>
      </c>
      <c r="M76" s="44"/>
      <c r="N76" s="44">
        <f t="shared" si="23"/>
        <v>0</v>
      </c>
      <c r="O76" s="20">
        <v>0</v>
      </c>
      <c r="P76" s="20">
        <v>0</v>
      </c>
      <c r="Q76" s="20"/>
      <c r="R76" s="20"/>
      <c r="S76" s="20">
        <f t="shared" si="15"/>
        <v>0</v>
      </c>
      <c r="T76" s="21" t="s">
        <v>393</v>
      </c>
      <c r="U76" s="44">
        <f t="shared" si="16"/>
        <v>0</v>
      </c>
      <c r="V76" s="44">
        <f t="shared" si="17"/>
        <v>0</v>
      </c>
      <c r="W76" s="44"/>
      <c r="X76" s="44">
        <f t="shared" si="18"/>
        <v>0</v>
      </c>
      <c r="Y76" s="22">
        <f t="shared" si="19"/>
        <v>0</v>
      </c>
      <c r="Z76" s="22">
        <f t="shared" si="20"/>
        <v>0</v>
      </c>
      <c r="AA76" s="58">
        <f t="shared" si="21"/>
        <v>0</v>
      </c>
    </row>
    <row r="77" spans="1:27" ht="33.75" x14ac:dyDescent="0.25">
      <c r="A77" s="57" t="s">
        <v>162</v>
      </c>
      <c r="B77" s="18" t="s">
        <v>163</v>
      </c>
      <c r="C77" s="18" t="s">
        <v>80</v>
      </c>
      <c r="D77" s="19">
        <v>8</v>
      </c>
      <c r="E77" s="24"/>
      <c r="F77" s="20"/>
      <c r="G77" s="20">
        <v>20</v>
      </c>
      <c r="H77" s="20">
        <v>30</v>
      </c>
      <c r="I77" s="20">
        <f t="shared" si="22"/>
        <v>50</v>
      </c>
      <c r="J77" s="21" t="s">
        <v>393</v>
      </c>
      <c r="K77" s="44">
        <f t="shared" si="13"/>
        <v>0</v>
      </c>
      <c r="L77" s="44">
        <f t="shared" si="14"/>
        <v>0</v>
      </c>
      <c r="M77" s="44"/>
      <c r="N77" s="44">
        <f t="shared" si="23"/>
        <v>0</v>
      </c>
      <c r="O77" s="20">
        <v>0</v>
      </c>
      <c r="P77" s="20">
        <v>10</v>
      </c>
      <c r="Q77" s="20"/>
      <c r="R77" s="20"/>
      <c r="S77" s="20">
        <f t="shared" si="15"/>
        <v>10</v>
      </c>
      <c r="T77" s="21" t="s">
        <v>393</v>
      </c>
      <c r="U77" s="44">
        <f t="shared" si="16"/>
        <v>0</v>
      </c>
      <c r="V77" s="44">
        <f t="shared" si="17"/>
        <v>0</v>
      </c>
      <c r="W77" s="44"/>
      <c r="X77" s="44">
        <f t="shared" si="18"/>
        <v>0</v>
      </c>
      <c r="Y77" s="22">
        <f t="shared" si="19"/>
        <v>0</v>
      </c>
      <c r="Z77" s="22">
        <f t="shared" si="20"/>
        <v>0</v>
      </c>
      <c r="AA77" s="58">
        <f t="shared" si="21"/>
        <v>0</v>
      </c>
    </row>
    <row r="78" spans="1:27" ht="56.25" x14ac:dyDescent="0.25">
      <c r="A78" s="57" t="s">
        <v>410</v>
      </c>
      <c r="B78" s="18" t="s">
        <v>460</v>
      </c>
      <c r="C78" s="18" t="s">
        <v>80</v>
      </c>
      <c r="D78" s="19">
        <v>25</v>
      </c>
      <c r="E78" s="24"/>
      <c r="F78" s="20">
        <v>10</v>
      </c>
      <c r="G78" s="20">
        <v>20</v>
      </c>
      <c r="H78" s="20">
        <v>10</v>
      </c>
      <c r="I78" s="20">
        <f t="shared" si="22"/>
        <v>40</v>
      </c>
      <c r="J78" s="21" t="s">
        <v>393</v>
      </c>
      <c r="K78" s="44">
        <f t="shared" si="13"/>
        <v>0</v>
      </c>
      <c r="L78" s="44">
        <f t="shared" si="14"/>
        <v>0</v>
      </c>
      <c r="M78" s="44"/>
      <c r="N78" s="44">
        <f t="shared" si="23"/>
        <v>0</v>
      </c>
      <c r="O78" s="20">
        <v>0</v>
      </c>
      <c r="P78" s="20">
        <v>0</v>
      </c>
      <c r="Q78" s="20"/>
      <c r="R78" s="20"/>
      <c r="S78" s="20">
        <f t="shared" si="15"/>
        <v>0</v>
      </c>
      <c r="T78" s="21" t="s">
        <v>393</v>
      </c>
      <c r="U78" s="44">
        <f t="shared" si="16"/>
        <v>0</v>
      </c>
      <c r="V78" s="44">
        <f t="shared" si="17"/>
        <v>0</v>
      </c>
      <c r="W78" s="44"/>
      <c r="X78" s="44">
        <f t="shared" si="18"/>
        <v>0</v>
      </c>
      <c r="Y78" s="22">
        <f t="shared" si="19"/>
        <v>0</v>
      </c>
      <c r="Z78" s="22">
        <f t="shared" si="20"/>
        <v>0</v>
      </c>
      <c r="AA78" s="58">
        <f t="shared" si="21"/>
        <v>0</v>
      </c>
    </row>
    <row r="79" spans="1:27" ht="67.5" x14ac:dyDescent="0.25">
      <c r="A79" s="57" t="s">
        <v>427</v>
      </c>
      <c r="B79" s="18" t="s">
        <v>429</v>
      </c>
      <c r="C79" s="18" t="s">
        <v>80</v>
      </c>
      <c r="D79" s="19">
        <v>48</v>
      </c>
      <c r="E79" s="24"/>
      <c r="F79" s="20">
        <v>8</v>
      </c>
      <c r="G79" s="20"/>
      <c r="H79" s="20"/>
      <c r="I79" s="20">
        <f t="shared" si="22"/>
        <v>8</v>
      </c>
      <c r="J79" s="21" t="s">
        <v>393</v>
      </c>
      <c r="K79" s="44">
        <f t="shared" si="13"/>
        <v>0</v>
      </c>
      <c r="L79" s="44">
        <f t="shared" si="14"/>
        <v>0</v>
      </c>
      <c r="M79" s="44"/>
      <c r="N79" s="44">
        <f t="shared" si="23"/>
        <v>0</v>
      </c>
      <c r="O79" s="20">
        <v>0</v>
      </c>
      <c r="P79" s="20">
        <v>0</v>
      </c>
      <c r="Q79" s="20"/>
      <c r="R79" s="20"/>
      <c r="S79" s="20">
        <f t="shared" si="15"/>
        <v>0</v>
      </c>
      <c r="T79" s="21" t="s">
        <v>393</v>
      </c>
      <c r="U79" s="44">
        <f t="shared" si="16"/>
        <v>0</v>
      </c>
      <c r="V79" s="44">
        <f t="shared" si="17"/>
        <v>0</v>
      </c>
      <c r="W79" s="44"/>
      <c r="X79" s="44">
        <f t="shared" si="18"/>
        <v>0</v>
      </c>
      <c r="Y79" s="22">
        <f t="shared" si="19"/>
        <v>0</v>
      </c>
      <c r="Z79" s="22">
        <f t="shared" si="20"/>
        <v>0</v>
      </c>
      <c r="AA79" s="58">
        <f t="shared" si="21"/>
        <v>0</v>
      </c>
    </row>
    <row r="80" spans="1:27" s="30" customFormat="1" ht="33.75" x14ac:dyDescent="0.25">
      <c r="A80" s="61" t="s">
        <v>443</v>
      </c>
      <c r="B80" s="28" t="s">
        <v>461</v>
      </c>
      <c r="C80" s="28" t="s">
        <v>80</v>
      </c>
      <c r="D80" s="29">
        <v>35</v>
      </c>
      <c r="E80" s="24"/>
      <c r="F80" s="20">
        <v>40</v>
      </c>
      <c r="G80" s="20"/>
      <c r="H80" s="20"/>
      <c r="I80" s="20">
        <f t="shared" si="22"/>
        <v>40</v>
      </c>
      <c r="J80" s="20" t="s">
        <v>393</v>
      </c>
      <c r="K80" s="44">
        <f t="shared" si="13"/>
        <v>0</v>
      </c>
      <c r="L80" s="44">
        <f t="shared" si="14"/>
        <v>0</v>
      </c>
      <c r="M80" s="44"/>
      <c r="N80" s="44">
        <f t="shared" si="23"/>
        <v>0</v>
      </c>
      <c r="O80" s="20"/>
      <c r="P80" s="20"/>
      <c r="Q80" s="20"/>
      <c r="R80" s="20"/>
      <c r="S80" s="20">
        <f t="shared" si="15"/>
        <v>0</v>
      </c>
      <c r="T80" s="20" t="s">
        <v>393</v>
      </c>
      <c r="U80" s="44">
        <f t="shared" si="16"/>
        <v>0</v>
      </c>
      <c r="V80" s="44">
        <f t="shared" si="17"/>
        <v>0</v>
      </c>
      <c r="W80" s="44"/>
      <c r="X80" s="44">
        <f t="shared" si="18"/>
        <v>0</v>
      </c>
      <c r="Y80" s="22">
        <f t="shared" si="19"/>
        <v>0</v>
      </c>
      <c r="Z80" s="22">
        <f t="shared" si="20"/>
        <v>0</v>
      </c>
      <c r="AA80" s="58">
        <f t="shared" si="21"/>
        <v>0</v>
      </c>
    </row>
    <row r="81" spans="1:27" ht="22.5" x14ac:dyDescent="0.25">
      <c r="A81" s="57" t="s">
        <v>164</v>
      </c>
      <c r="B81" s="18" t="s">
        <v>165</v>
      </c>
      <c r="C81" s="18" t="s">
        <v>166</v>
      </c>
      <c r="D81" s="19">
        <v>0.25</v>
      </c>
      <c r="E81" s="24"/>
      <c r="F81" s="20"/>
      <c r="G81" s="20"/>
      <c r="H81" s="20">
        <v>390</v>
      </c>
      <c r="I81" s="20">
        <f t="shared" si="22"/>
        <v>390</v>
      </c>
      <c r="J81" s="21" t="s">
        <v>398</v>
      </c>
      <c r="K81" s="44">
        <f t="shared" si="13"/>
        <v>0</v>
      </c>
      <c r="L81" s="44">
        <f t="shared" si="14"/>
        <v>0</v>
      </c>
      <c r="M81" s="44"/>
      <c r="N81" s="44">
        <f t="shared" si="23"/>
        <v>0</v>
      </c>
      <c r="O81" s="20">
        <v>130</v>
      </c>
      <c r="P81" s="20">
        <v>0</v>
      </c>
      <c r="Q81" s="20"/>
      <c r="R81" s="20"/>
      <c r="S81" s="20">
        <f t="shared" si="15"/>
        <v>130</v>
      </c>
      <c r="T81" s="21" t="s">
        <v>398</v>
      </c>
      <c r="U81" s="44">
        <f t="shared" si="16"/>
        <v>0</v>
      </c>
      <c r="V81" s="44">
        <f t="shared" si="17"/>
        <v>0</v>
      </c>
      <c r="W81" s="44"/>
      <c r="X81" s="44">
        <f t="shared" si="18"/>
        <v>0</v>
      </c>
      <c r="Y81" s="22">
        <f t="shared" si="19"/>
        <v>0</v>
      </c>
      <c r="Z81" s="22">
        <f t="shared" si="20"/>
        <v>0</v>
      </c>
      <c r="AA81" s="58">
        <f t="shared" si="21"/>
        <v>0</v>
      </c>
    </row>
    <row r="82" spans="1:27" ht="22.5" x14ac:dyDescent="0.25">
      <c r="A82" s="57" t="s">
        <v>167</v>
      </c>
      <c r="B82" s="18" t="s">
        <v>168</v>
      </c>
      <c r="C82" s="18" t="s">
        <v>166</v>
      </c>
      <c r="D82" s="19">
        <v>0.85</v>
      </c>
      <c r="E82" s="24"/>
      <c r="F82" s="20">
        <v>800</v>
      </c>
      <c r="G82" s="20">
        <v>800</v>
      </c>
      <c r="H82" s="20">
        <v>0</v>
      </c>
      <c r="I82" s="20">
        <f t="shared" si="22"/>
        <v>1600</v>
      </c>
      <c r="J82" s="21" t="s">
        <v>398</v>
      </c>
      <c r="K82" s="44">
        <f t="shared" si="13"/>
        <v>0</v>
      </c>
      <c r="L82" s="44">
        <f t="shared" si="14"/>
        <v>0</v>
      </c>
      <c r="M82" s="44"/>
      <c r="N82" s="44">
        <f t="shared" si="23"/>
        <v>0</v>
      </c>
      <c r="O82" s="20">
        <v>0</v>
      </c>
      <c r="P82" s="20">
        <v>200</v>
      </c>
      <c r="Q82" s="20"/>
      <c r="R82" s="20">
        <v>100</v>
      </c>
      <c r="S82" s="20">
        <f t="shared" si="15"/>
        <v>300</v>
      </c>
      <c r="T82" s="21" t="s">
        <v>398</v>
      </c>
      <c r="U82" s="44">
        <f t="shared" si="16"/>
        <v>0</v>
      </c>
      <c r="V82" s="44">
        <f t="shared" si="17"/>
        <v>0</v>
      </c>
      <c r="W82" s="44"/>
      <c r="X82" s="44">
        <f t="shared" si="18"/>
        <v>0</v>
      </c>
      <c r="Y82" s="22">
        <f t="shared" si="19"/>
        <v>0</v>
      </c>
      <c r="Z82" s="22">
        <f t="shared" si="20"/>
        <v>0</v>
      </c>
      <c r="AA82" s="58">
        <f t="shared" si="21"/>
        <v>0</v>
      </c>
    </row>
    <row r="83" spans="1:27" ht="33.75" x14ac:dyDescent="0.25">
      <c r="A83" s="57" t="s">
        <v>169</v>
      </c>
      <c r="B83" s="18" t="s">
        <v>435</v>
      </c>
      <c r="C83" s="28" t="s">
        <v>426</v>
      </c>
      <c r="D83" s="19">
        <v>0.8650000000000001</v>
      </c>
      <c r="E83" s="24"/>
      <c r="F83" s="31">
        <v>400</v>
      </c>
      <c r="G83" s="31"/>
      <c r="H83" s="31"/>
      <c r="I83" s="20">
        <f t="shared" si="22"/>
        <v>400</v>
      </c>
      <c r="J83" s="32" t="s">
        <v>426</v>
      </c>
      <c r="K83" s="44">
        <f t="shared" si="13"/>
        <v>0</v>
      </c>
      <c r="L83" s="44">
        <f t="shared" si="14"/>
        <v>0</v>
      </c>
      <c r="M83" s="44"/>
      <c r="N83" s="44">
        <f t="shared" si="23"/>
        <v>0</v>
      </c>
      <c r="O83" s="31"/>
      <c r="P83" s="31"/>
      <c r="Q83" s="31"/>
      <c r="R83" s="31"/>
      <c r="S83" s="20">
        <f t="shared" si="15"/>
        <v>0</v>
      </c>
      <c r="T83" s="32" t="s">
        <v>426</v>
      </c>
      <c r="U83" s="44">
        <f t="shared" si="16"/>
        <v>0</v>
      </c>
      <c r="V83" s="44">
        <f t="shared" si="17"/>
        <v>0</v>
      </c>
      <c r="W83" s="44"/>
      <c r="X83" s="44">
        <f t="shared" si="18"/>
        <v>0</v>
      </c>
      <c r="Y83" s="22">
        <f t="shared" si="19"/>
        <v>0</v>
      </c>
      <c r="Z83" s="22">
        <f t="shared" si="20"/>
        <v>0</v>
      </c>
      <c r="AA83" s="58">
        <f t="shared" si="21"/>
        <v>0</v>
      </c>
    </row>
    <row r="84" spans="1:27" ht="22.5" x14ac:dyDescent="0.25">
      <c r="A84" s="57" t="s">
        <v>172</v>
      </c>
      <c r="B84" s="18" t="s">
        <v>170</v>
      </c>
      <c r="C84" s="18" t="s">
        <v>171</v>
      </c>
      <c r="D84" s="19">
        <v>1.45</v>
      </c>
      <c r="E84" s="24"/>
      <c r="F84" s="20">
        <v>500</v>
      </c>
      <c r="G84" s="20">
        <v>200</v>
      </c>
      <c r="H84" s="20">
        <v>200</v>
      </c>
      <c r="I84" s="20">
        <f t="shared" si="22"/>
        <v>900</v>
      </c>
      <c r="J84" s="21" t="s">
        <v>403</v>
      </c>
      <c r="K84" s="44">
        <f t="shared" si="13"/>
        <v>0</v>
      </c>
      <c r="L84" s="44">
        <f t="shared" si="14"/>
        <v>0</v>
      </c>
      <c r="M84" s="44"/>
      <c r="N84" s="44">
        <f t="shared" si="23"/>
        <v>0</v>
      </c>
      <c r="O84" s="20">
        <v>50</v>
      </c>
      <c r="P84" s="20">
        <v>600</v>
      </c>
      <c r="Q84" s="20"/>
      <c r="R84" s="20"/>
      <c r="S84" s="20">
        <f t="shared" si="15"/>
        <v>650</v>
      </c>
      <c r="T84" s="21" t="s">
        <v>403</v>
      </c>
      <c r="U84" s="44">
        <f t="shared" si="16"/>
        <v>0</v>
      </c>
      <c r="V84" s="44">
        <f t="shared" si="17"/>
        <v>0</v>
      </c>
      <c r="W84" s="44"/>
      <c r="X84" s="44">
        <f t="shared" si="18"/>
        <v>0</v>
      </c>
      <c r="Y84" s="22">
        <f t="shared" si="19"/>
        <v>0</v>
      </c>
      <c r="Z84" s="22">
        <f t="shared" si="20"/>
        <v>0</v>
      </c>
      <c r="AA84" s="58">
        <f t="shared" si="21"/>
        <v>0</v>
      </c>
    </row>
    <row r="85" spans="1:27" ht="22.5" x14ac:dyDescent="0.25">
      <c r="A85" s="57" t="s">
        <v>174</v>
      </c>
      <c r="B85" s="18" t="s">
        <v>173</v>
      </c>
      <c r="C85" s="18" t="s">
        <v>171</v>
      </c>
      <c r="D85" s="19">
        <v>1.45</v>
      </c>
      <c r="E85" s="24"/>
      <c r="F85" s="20">
        <v>600</v>
      </c>
      <c r="G85" s="20"/>
      <c r="H85" s="20">
        <v>50</v>
      </c>
      <c r="I85" s="20">
        <f t="shared" si="22"/>
        <v>650</v>
      </c>
      <c r="J85" s="21" t="s">
        <v>403</v>
      </c>
      <c r="K85" s="44">
        <f t="shared" si="13"/>
        <v>0</v>
      </c>
      <c r="L85" s="44">
        <f t="shared" si="14"/>
        <v>0</v>
      </c>
      <c r="M85" s="44"/>
      <c r="N85" s="44">
        <f t="shared" si="23"/>
        <v>0</v>
      </c>
      <c r="O85" s="20">
        <v>80</v>
      </c>
      <c r="P85" s="20">
        <v>0</v>
      </c>
      <c r="Q85" s="20"/>
      <c r="R85" s="20">
        <v>13</v>
      </c>
      <c r="S85" s="20">
        <f t="shared" si="15"/>
        <v>93</v>
      </c>
      <c r="T85" s="21" t="s">
        <v>403</v>
      </c>
      <c r="U85" s="44">
        <f t="shared" si="16"/>
        <v>0</v>
      </c>
      <c r="V85" s="44">
        <f t="shared" si="17"/>
        <v>0</v>
      </c>
      <c r="W85" s="44"/>
      <c r="X85" s="44">
        <f t="shared" si="18"/>
        <v>0</v>
      </c>
      <c r="Y85" s="22">
        <f t="shared" si="19"/>
        <v>0</v>
      </c>
      <c r="Z85" s="22">
        <f t="shared" si="20"/>
        <v>0</v>
      </c>
      <c r="AA85" s="58">
        <f t="shared" si="21"/>
        <v>0</v>
      </c>
    </row>
    <row r="86" spans="1:27" ht="33.75" x14ac:dyDescent="0.25">
      <c r="A86" s="57" t="s">
        <v>177</v>
      </c>
      <c r="B86" s="18" t="s">
        <v>175</v>
      </c>
      <c r="C86" s="18" t="s">
        <v>176</v>
      </c>
      <c r="D86" s="19">
        <v>1</v>
      </c>
      <c r="E86" s="24"/>
      <c r="F86" s="20">
        <v>30</v>
      </c>
      <c r="G86" s="20">
        <v>324</v>
      </c>
      <c r="H86" s="20">
        <v>0</v>
      </c>
      <c r="I86" s="20">
        <f t="shared" si="22"/>
        <v>354</v>
      </c>
      <c r="J86" s="21" t="s">
        <v>398</v>
      </c>
      <c r="K86" s="44">
        <f t="shared" si="13"/>
        <v>0</v>
      </c>
      <c r="L86" s="44">
        <f t="shared" si="14"/>
        <v>0</v>
      </c>
      <c r="M86" s="44"/>
      <c r="N86" s="44">
        <f t="shared" si="23"/>
        <v>0</v>
      </c>
      <c r="O86" s="20">
        <v>20</v>
      </c>
      <c r="P86" s="20">
        <v>200</v>
      </c>
      <c r="Q86" s="20"/>
      <c r="R86" s="20"/>
      <c r="S86" s="20">
        <f t="shared" si="15"/>
        <v>220</v>
      </c>
      <c r="T86" s="21" t="s">
        <v>398</v>
      </c>
      <c r="U86" s="44">
        <f t="shared" si="16"/>
        <v>0</v>
      </c>
      <c r="V86" s="44">
        <f t="shared" si="17"/>
        <v>0</v>
      </c>
      <c r="W86" s="44"/>
      <c r="X86" s="44">
        <f t="shared" si="18"/>
        <v>0</v>
      </c>
      <c r="Y86" s="22">
        <f t="shared" si="19"/>
        <v>0</v>
      </c>
      <c r="Z86" s="22">
        <f t="shared" si="20"/>
        <v>0</v>
      </c>
      <c r="AA86" s="58">
        <f t="shared" si="21"/>
        <v>0</v>
      </c>
    </row>
    <row r="87" spans="1:27" ht="33.75" x14ac:dyDescent="0.25">
      <c r="A87" s="57" t="s">
        <v>180</v>
      </c>
      <c r="B87" s="28" t="s">
        <v>432</v>
      </c>
      <c r="C87" s="28" t="s">
        <v>80</v>
      </c>
      <c r="D87" s="19">
        <v>0.39500000000000002</v>
      </c>
      <c r="E87" s="24"/>
      <c r="F87" s="31">
        <v>400</v>
      </c>
      <c r="G87" s="31"/>
      <c r="H87" s="31"/>
      <c r="I87" s="20">
        <f t="shared" si="22"/>
        <v>400</v>
      </c>
      <c r="J87" s="32" t="s">
        <v>80</v>
      </c>
      <c r="K87" s="44">
        <f t="shared" si="13"/>
        <v>0</v>
      </c>
      <c r="L87" s="44">
        <f t="shared" si="14"/>
        <v>0</v>
      </c>
      <c r="M87" s="44"/>
      <c r="N87" s="44">
        <f t="shared" si="23"/>
        <v>0</v>
      </c>
      <c r="O87" s="31"/>
      <c r="P87" s="31"/>
      <c r="Q87" s="31"/>
      <c r="R87" s="31"/>
      <c r="S87" s="20">
        <f t="shared" si="15"/>
        <v>0</v>
      </c>
      <c r="T87" s="32" t="s">
        <v>80</v>
      </c>
      <c r="U87" s="44">
        <f t="shared" si="16"/>
        <v>0</v>
      </c>
      <c r="V87" s="44">
        <f t="shared" si="17"/>
        <v>0</v>
      </c>
      <c r="W87" s="44"/>
      <c r="X87" s="44">
        <f t="shared" si="18"/>
        <v>0</v>
      </c>
      <c r="Y87" s="22">
        <f t="shared" si="19"/>
        <v>0</v>
      </c>
      <c r="Z87" s="22">
        <f t="shared" si="20"/>
        <v>0</v>
      </c>
      <c r="AA87" s="58">
        <f t="shared" si="21"/>
        <v>0</v>
      </c>
    </row>
    <row r="88" spans="1:27" ht="33.75" x14ac:dyDescent="0.25">
      <c r="A88" s="57" t="s">
        <v>431</v>
      </c>
      <c r="B88" s="18" t="s">
        <v>178</v>
      </c>
      <c r="C88" s="18" t="s">
        <v>179</v>
      </c>
      <c r="D88" s="19">
        <v>26</v>
      </c>
      <c r="E88" s="24"/>
      <c r="F88" s="20">
        <v>10</v>
      </c>
      <c r="G88" s="20">
        <v>10</v>
      </c>
      <c r="H88" s="20">
        <v>10</v>
      </c>
      <c r="I88" s="20">
        <f t="shared" si="22"/>
        <v>30</v>
      </c>
      <c r="J88" s="21" t="s">
        <v>404</v>
      </c>
      <c r="K88" s="44">
        <f t="shared" si="13"/>
        <v>0</v>
      </c>
      <c r="L88" s="44">
        <f t="shared" si="14"/>
        <v>0</v>
      </c>
      <c r="M88" s="44"/>
      <c r="N88" s="44">
        <f t="shared" si="23"/>
        <v>0</v>
      </c>
      <c r="O88" s="20">
        <v>10</v>
      </c>
      <c r="P88" s="20">
        <v>10</v>
      </c>
      <c r="Q88" s="20">
        <v>10</v>
      </c>
      <c r="R88" s="20"/>
      <c r="S88" s="20">
        <f t="shared" si="15"/>
        <v>30</v>
      </c>
      <c r="T88" s="21" t="s">
        <v>404</v>
      </c>
      <c r="U88" s="44">
        <f t="shared" si="16"/>
        <v>0</v>
      </c>
      <c r="V88" s="44">
        <f t="shared" si="17"/>
        <v>0</v>
      </c>
      <c r="W88" s="44"/>
      <c r="X88" s="44">
        <f t="shared" si="18"/>
        <v>0</v>
      </c>
      <c r="Y88" s="22">
        <f t="shared" si="19"/>
        <v>0</v>
      </c>
      <c r="Z88" s="22">
        <f t="shared" si="20"/>
        <v>0</v>
      </c>
      <c r="AA88" s="58">
        <f t="shared" si="21"/>
        <v>0</v>
      </c>
    </row>
    <row r="89" spans="1:27" ht="33.75" x14ac:dyDescent="0.25">
      <c r="A89" s="57" t="s">
        <v>436</v>
      </c>
      <c r="B89" s="18" t="s">
        <v>181</v>
      </c>
      <c r="C89" s="18" t="s">
        <v>182</v>
      </c>
      <c r="D89" s="19">
        <v>5</v>
      </c>
      <c r="E89" s="24"/>
      <c r="F89" s="20">
        <v>10</v>
      </c>
      <c r="G89" s="20">
        <v>13</v>
      </c>
      <c r="H89" s="20">
        <v>3</v>
      </c>
      <c r="I89" s="20">
        <f t="shared" si="22"/>
        <v>26</v>
      </c>
      <c r="J89" s="21" t="s">
        <v>398</v>
      </c>
      <c r="K89" s="44">
        <f t="shared" si="13"/>
        <v>0</v>
      </c>
      <c r="L89" s="44">
        <f t="shared" si="14"/>
        <v>0</v>
      </c>
      <c r="M89" s="44"/>
      <c r="N89" s="44">
        <f t="shared" si="23"/>
        <v>0</v>
      </c>
      <c r="O89" s="20">
        <v>20</v>
      </c>
      <c r="P89" s="20">
        <v>94</v>
      </c>
      <c r="Q89" s="20">
        <v>3</v>
      </c>
      <c r="R89" s="20"/>
      <c r="S89" s="20">
        <f t="shared" si="15"/>
        <v>117</v>
      </c>
      <c r="T89" s="21" t="s">
        <v>398</v>
      </c>
      <c r="U89" s="44">
        <f t="shared" si="16"/>
        <v>0</v>
      </c>
      <c r="V89" s="44">
        <f t="shared" si="17"/>
        <v>0</v>
      </c>
      <c r="W89" s="44"/>
      <c r="X89" s="44">
        <f t="shared" si="18"/>
        <v>0</v>
      </c>
      <c r="Y89" s="22">
        <f t="shared" si="19"/>
        <v>0</v>
      </c>
      <c r="Z89" s="22">
        <f t="shared" si="20"/>
        <v>0</v>
      </c>
      <c r="AA89" s="58">
        <f t="shared" si="21"/>
        <v>0</v>
      </c>
    </row>
    <row r="90" spans="1:27" ht="22.5" x14ac:dyDescent="0.25">
      <c r="A90" s="57" t="s">
        <v>183</v>
      </c>
      <c r="B90" s="18" t="s">
        <v>184</v>
      </c>
      <c r="C90" s="18" t="s">
        <v>80</v>
      </c>
      <c r="D90" s="19">
        <v>12.2</v>
      </c>
      <c r="E90" s="24"/>
      <c r="F90" s="20"/>
      <c r="G90" s="20"/>
      <c r="H90" s="20">
        <v>0</v>
      </c>
      <c r="I90" s="20">
        <f t="shared" si="22"/>
        <v>0</v>
      </c>
      <c r="J90" s="21" t="s">
        <v>393</v>
      </c>
      <c r="K90" s="44">
        <f t="shared" si="13"/>
        <v>0</v>
      </c>
      <c r="L90" s="44">
        <f t="shared" si="14"/>
        <v>0</v>
      </c>
      <c r="M90" s="44"/>
      <c r="N90" s="44">
        <f t="shared" si="23"/>
        <v>0</v>
      </c>
      <c r="O90" s="20">
        <v>0</v>
      </c>
      <c r="P90" s="20">
        <v>5</v>
      </c>
      <c r="Q90" s="20"/>
      <c r="R90" s="20"/>
      <c r="S90" s="20">
        <f t="shared" si="15"/>
        <v>5</v>
      </c>
      <c r="T90" s="21" t="s">
        <v>393</v>
      </c>
      <c r="U90" s="44">
        <f t="shared" si="16"/>
        <v>0</v>
      </c>
      <c r="V90" s="44">
        <f t="shared" si="17"/>
        <v>0</v>
      </c>
      <c r="W90" s="44"/>
      <c r="X90" s="44">
        <f t="shared" si="18"/>
        <v>0</v>
      </c>
      <c r="Y90" s="22">
        <f t="shared" si="19"/>
        <v>0</v>
      </c>
      <c r="Z90" s="22">
        <f t="shared" si="20"/>
        <v>0</v>
      </c>
      <c r="AA90" s="58">
        <f t="shared" si="21"/>
        <v>0</v>
      </c>
    </row>
    <row r="91" spans="1:27" ht="22.5" x14ac:dyDescent="0.25">
      <c r="A91" s="57" t="s">
        <v>185</v>
      </c>
      <c r="B91" s="18" t="s">
        <v>186</v>
      </c>
      <c r="C91" s="18" t="s">
        <v>80</v>
      </c>
      <c r="D91" s="19">
        <v>13.49</v>
      </c>
      <c r="E91" s="24"/>
      <c r="F91" s="20">
        <v>40</v>
      </c>
      <c r="G91" s="20">
        <v>10</v>
      </c>
      <c r="H91" s="20">
        <v>26</v>
      </c>
      <c r="I91" s="20">
        <f t="shared" si="22"/>
        <v>76</v>
      </c>
      <c r="J91" s="21" t="s">
        <v>393</v>
      </c>
      <c r="K91" s="44">
        <f t="shared" si="13"/>
        <v>0</v>
      </c>
      <c r="L91" s="44">
        <f t="shared" si="14"/>
        <v>0</v>
      </c>
      <c r="M91" s="44"/>
      <c r="N91" s="44">
        <f t="shared" si="23"/>
        <v>0</v>
      </c>
      <c r="O91" s="20">
        <v>5</v>
      </c>
      <c r="P91" s="20">
        <v>10</v>
      </c>
      <c r="Q91" s="20"/>
      <c r="R91" s="20"/>
      <c r="S91" s="20">
        <f t="shared" si="15"/>
        <v>15</v>
      </c>
      <c r="T91" s="21" t="s">
        <v>393</v>
      </c>
      <c r="U91" s="44">
        <f t="shared" si="16"/>
        <v>0</v>
      </c>
      <c r="V91" s="44">
        <f t="shared" si="17"/>
        <v>0</v>
      </c>
      <c r="W91" s="44"/>
      <c r="X91" s="44">
        <f t="shared" si="18"/>
        <v>0</v>
      </c>
      <c r="Y91" s="22">
        <f t="shared" si="19"/>
        <v>0</v>
      </c>
      <c r="Z91" s="22">
        <f t="shared" si="20"/>
        <v>0</v>
      </c>
      <c r="AA91" s="58">
        <f t="shared" si="21"/>
        <v>0</v>
      </c>
    </row>
    <row r="92" spans="1:27" ht="22.5" x14ac:dyDescent="0.25">
      <c r="A92" s="57" t="s">
        <v>187</v>
      </c>
      <c r="B92" s="18" t="s">
        <v>188</v>
      </c>
      <c r="C92" s="18" t="s">
        <v>54</v>
      </c>
      <c r="D92" s="19">
        <v>12</v>
      </c>
      <c r="E92" s="24"/>
      <c r="F92" s="20">
        <v>15</v>
      </c>
      <c r="G92" s="20">
        <v>10</v>
      </c>
      <c r="H92" s="20">
        <v>10</v>
      </c>
      <c r="I92" s="20">
        <f t="shared" si="22"/>
        <v>35</v>
      </c>
      <c r="J92" s="21" t="s">
        <v>397</v>
      </c>
      <c r="K92" s="44">
        <f t="shared" si="13"/>
        <v>0</v>
      </c>
      <c r="L92" s="44">
        <f t="shared" si="14"/>
        <v>0</v>
      </c>
      <c r="M92" s="44"/>
      <c r="N92" s="44">
        <f t="shared" si="23"/>
        <v>0</v>
      </c>
      <c r="O92" s="20">
        <v>5</v>
      </c>
      <c r="P92" s="20">
        <v>10</v>
      </c>
      <c r="Q92" s="20">
        <v>5</v>
      </c>
      <c r="R92" s="20">
        <v>2</v>
      </c>
      <c r="S92" s="20">
        <f t="shared" si="15"/>
        <v>22</v>
      </c>
      <c r="T92" s="21" t="s">
        <v>397</v>
      </c>
      <c r="U92" s="44">
        <f t="shared" si="16"/>
        <v>0</v>
      </c>
      <c r="V92" s="44">
        <f t="shared" si="17"/>
        <v>0</v>
      </c>
      <c r="W92" s="44"/>
      <c r="X92" s="44">
        <f t="shared" si="18"/>
        <v>0</v>
      </c>
      <c r="Y92" s="22">
        <f t="shared" si="19"/>
        <v>0</v>
      </c>
      <c r="Z92" s="22">
        <f t="shared" si="20"/>
        <v>0</v>
      </c>
      <c r="AA92" s="58">
        <f t="shared" si="21"/>
        <v>0</v>
      </c>
    </row>
    <row r="93" spans="1:27" ht="22.5" x14ac:dyDescent="0.25">
      <c r="A93" s="57" t="s">
        <v>462</v>
      </c>
      <c r="B93" s="18" t="s">
        <v>189</v>
      </c>
      <c r="C93" s="18" t="s">
        <v>80</v>
      </c>
      <c r="D93" s="19">
        <v>4.5</v>
      </c>
      <c r="E93" s="24"/>
      <c r="F93" s="20"/>
      <c r="G93" s="20">
        <v>3</v>
      </c>
      <c r="H93" s="20">
        <v>0</v>
      </c>
      <c r="I93" s="20">
        <f t="shared" si="22"/>
        <v>3</v>
      </c>
      <c r="J93" s="21" t="s">
        <v>393</v>
      </c>
      <c r="K93" s="44">
        <f t="shared" si="13"/>
        <v>0</v>
      </c>
      <c r="L93" s="44">
        <f t="shared" si="14"/>
        <v>0</v>
      </c>
      <c r="M93" s="44"/>
      <c r="N93" s="44">
        <f t="shared" si="23"/>
        <v>0</v>
      </c>
      <c r="O93" s="20">
        <v>0</v>
      </c>
      <c r="P93" s="20">
        <v>0</v>
      </c>
      <c r="Q93" s="20"/>
      <c r="R93" s="20"/>
      <c r="S93" s="20">
        <f t="shared" si="15"/>
        <v>0</v>
      </c>
      <c r="T93" s="21" t="s">
        <v>393</v>
      </c>
      <c r="U93" s="44">
        <f t="shared" si="16"/>
        <v>0</v>
      </c>
      <c r="V93" s="44">
        <f t="shared" si="17"/>
        <v>0</v>
      </c>
      <c r="W93" s="44"/>
      <c r="X93" s="44">
        <f t="shared" si="18"/>
        <v>0</v>
      </c>
      <c r="Y93" s="22">
        <f t="shared" si="19"/>
        <v>0</v>
      </c>
      <c r="Z93" s="22">
        <f t="shared" si="20"/>
        <v>0</v>
      </c>
      <c r="AA93" s="58">
        <f t="shared" si="21"/>
        <v>0</v>
      </c>
    </row>
    <row r="94" spans="1:27" ht="22.5" x14ac:dyDescent="0.25">
      <c r="A94" s="57" t="s">
        <v>463</v>
      </c>
      <c r="B94" s="18" t="s">
        <v>190</v>
      </c>
      <c r="C94" s="18" t="s">
        <v>80</v>
      </c>
      <c r="D94" s="19">
        <v>4.5</v>
      </c>
      <c r="E94" s="24"/>
      <c r="F94" s="20">
        <v>6</v>
      </c>
      <c r="G94" s="20">
        <v>3</v>
      </c>
      <c r="H94" s="20">
        <v>0</v>
      </c>
      <c r="I94" s="20">
        <f t="shared" si="22"/>
        <v>9</v>
      </c>
      <c r="J94" s="21" t="s">
        <v>393</v>
      </c>
      <c r="K94" s="44">
        <f t="shared" si="13"/>
        <v>0</v>
      </c>
      <c r="L94" s="44">
        <f t="shared" si="14"/>
        <v>0</v>
      </c>
      <c r="M94" s="44"/>
      <c r="N94" s="44">
        <f t="shared" si="23"/>
        <v>0</v>
      </c>
      <c r="O94" s="20">
        <v>0</v>
      </c>
      <c r="P94" s="20">
        <v>0</v>
      </c>
      <c r="Q94" s="20"/>
      <c r="R94" s="20"/>
      <c r="S94" s="20">
        <f t="shared" si="15"/>
        <v>0</v>
      </c>
      <c r="T94" s="21" t="s">
        <v>393</v>
      </c>
      <c r="U94" s="44">
        <f t="shared" si="16"/>
        <v>0</v>
      </c>
      <c r="V94" s="44">
        <f t="shared" si="17"/>
        <v>0</v>
      </c>
      <c r="W94" s="44"/>
      <c r="X94" s="44">
        <f t="shared" si="18"/>
        <v>0</v>
      </c>
      <c r="Y94" s="22">
        <f t="shared" si="19"/>
        <v>0</v>
      </c>
      <c r="Z94" s="22">
        <f t="shared" si="20"/>
        <v>0</v>
      </c>
      <c r="AA94" s="58">
        <f t="shared" si="21"/>
        <v>0</v>
      </c>
    </row>
    <row r="95" spans="1:27" ht="22.5" x14ac:dyDescent="0.25">
      <c r="A95" s="62" t="s">
        <v>191</v>
      </c>
      <c r="B95" s="23" t="s">
        <v>192</v>
      </c>
      <c r="C95" s="23" t="s">
        <v>193</v>
      </c>
      <c r="D95" s="45">
        <v>13</v>
      </c>
      <c r="E95" s="45"/>
      <c r="F95" s="25">
        <v>0</v>
      </c>
      <c r="G95" s="25"/>
      <c r="H95" s="25">
        <v>104</v>
      </c>
      <c r="I95" s="25">
        <f t="shared" si="22"/>
        <v>104</v>
      </c>
      <c r="J95" s="25" t="s">
        <v>405</v>
      </c>
      <c r="K95" s="44">
        <f t="shared" si="13"/>
        <v>0</v>
      </c>
      <c r="L95" s="26"/>
      <c r="M95" s="26">
        <f t="shared" ref="M95:M99" si="24">K95*4%</f>
        <v>0</v>
      </c>
      <c r="N95" s="26">
        <f t="shared" ref="N95:N99" si="25">K95+M95</f>
        <v>0</v>
      </c>
      <c r="O95" s="25">
        <v>104</v>
      </c>
      <c r="P95" s="25">
        <v>0</v>
      </c>
      <c r="Q95" s="25">
        <v>60</v>
      </c>
      <c r="R95" s="25">
        <v>10</v>
      </c>
      <c r="S95" s="25">
        <f t="shared" si="15"/>
        <v>174</v>
      </c>
      <c r="T95" s="25" t="s">
        <v>405</v>
      </c>
      <c r="U95" s="44">
        <f t="shared" si="16"/>
        <v>0</v>
      </c>
      <c r="V95" s="26"/>
      <c r="W95" s="26">
        <f t="shared" ref="W95:W99" si="26">U95*6%</f>
        <v>0</v>
      </c>
      <c r="X95" s="26">
        <f t="shared" si="18"/>
        <v>0</v>
      </c>
      <c r="Y95" s="26">
        <f t="shared" si="19"/>
        <v>0</v>
      </c>
      <c r="Z95" s="26">
        <f t="shared" si="20"/>
        <v>0</v>
      </c>
      <c r="AA95" s="60">
        <f t="shared" si="21"/>
        <v>0</v>
      </c>
    </row>
    <row r="96" spans="1:27" s="34" customFormat="1" ht="56.25" x14ac:dyDescent="0.25">
      <c r="A96" s="59" t="s">
        <v>194</v>
      </c>
      <c r="B96" s="33" t="s">
        <v>195</v>
      </c>
      <c r="C96" s="23" t="s">
        <v>196</v>
      </c>
      <c r="D96" s="24">
        <v>22</v>
      </c>
      <c r="E96" s="24"/>
      <c r="F96" s="25">
        <v>200</v>
      </c>
      <c r="G96" s="25"/>
      <c r="H96" s="25"/>
      <c r="I96" s="25">
        <f t="shared" si="22"/>
        <v>200</v>
      </c>
      <c r="J96" s="25" t="s">
        <v>393</v>
      </c>
      <c r="K96" s="44">
        <f t="shared" si="13"/>
        <v>0</v>
      </c>
      <c r="L96" s="26"/>
      <c r="M96" s="26">
        <f t="shared" si="24"/>
        <v>0</v>
      </c>
      <c r="N96" s="26">
        <f t="shared" si="25"/>
        <v>0</v>
      </c>
      <c r="O96" s="25"/>
      <c r="P96" s="25"/>
      <c r="Q96" s="25"/>
      <c r="R96" s="25"/>
      <c r="S96" s="25">
        <f t="shared" si="15"/>
        <v>0</v>
      </c>
      <c r="T96" s="25" t="s">
        <v>393</v>
      </c>
      <c r="U96" s="44">
        <f t="shared" si="16"/>
        <v>0</v>
      </c>
      <c r="V96" s="26"/>
      <c r="W96" s="26">
        <f t="shared" si="26"/>
        <v>0</v>
      </c>
      <c r="X96" s="26">
        <f t="shared" si="18"/>
        <v>0</v>
      </c>
      <c r="Y96" s="26">
        <f t="shared" si="19"/>
        <v>0</v>
      </c>
      <c r="Z96" s="26">
        <f t="shared" si="20"/>
        <v>0</v>
      </c>
      <c r="AA96" s="60">
        <f t="shared" si="21"/>
        <v>0</v>
      </c>
    </row>
    <row r="97" spans="1:27" x14ac:dyDescent="0.25">
      <c r="A97" s="59" t="s">
        <v>197</v>
      </c>
      <c r="B97" s="23" t="s">
        <v>198</v>
      </c>
      <c r="C97" s="23" t="s">
        <v>196</v>
      </c>
      <c r="D97" s="24">
        <v>3</v>
      </c>
      <c r="E97" s="24"/>
      <c r="F97" s="35">
        <v>35</v>
      </c>
      <c r="G97" s="35">
        <v>30</v>
      </c>
      <c r="H97" s="35">
        <v>60</v>
      </c>
      <c r="I97" s="25">
        <f t="shared" si="22"/>
        <v>125</v>
      </c>
      <c r="J97" s="25" t="s">
        <v>393</v>
      </c>
      <c r="K97" s="44">
        <f t="shared" si="13"/>
        <v>0</v>
      </c>
      <c r="L97" s="26"/>
      <c r="M97" s="26">
        <f t="shared" si="24"/>
        <v>0</v>
      </c>
      <c r="N97" s="26">
        <f t="shared" si="25"/>
        <v>0</v>
      </c>
      <c r="O97" s="35">
        <v>2</v>
      </c>
      <c r="P97" s="35">
        <v>20</v>
      </c>
      <c r="Q97" s="35">
        <v>5</v>
      </c>
      <c r="R97" s="35">
        <v>10</v>
      </c>
      <c r="S97" s="25">
        <f t="shared" si="15"/>
        <v>37</v>
      </c>
      <c r="T97" s="25" t="s">
        <v>393</v>
      </c>
      <c r="U97" s="44">
        <f t="shared" si="16"/>
        <v>0</v>
      </c>
      <c r="V97" s="26"/>
      <c r="W97" s="26">
        <f t="shared" si="26"/>
        <v>0</v>
      </c>
      <c r="X97" s="26">
        <f t="shared" si="18"/>
        <v>0</v>
      </c>
      <c r="Y97" s="26">
        <f t="shared" si="19"/>
        <v>0</v>
      </c>
      <c r="Z97" s="26">
        <f t="shared" si="20"/>
        <v>0</v>
      </c>
      <c r="AA97" s="60">
        <f t="shared" si="21"/>
        <v>0</v>
      </c>
    </row>
    <row r="98" spans="1:27" ht="45" x14ac:dyDescent="0.25">
      <c r="A98" s="59" t="s">
        <v>200</v>
      </c>
      <c r="B98" s="23" t="s">
        <v>201</v>
      </c>
      <c r="C98" s="23" t="s">
        <v>80</v>
      </c>
      <c r="D98" s="24">
        <v>1.2</v>
      </c>
      <c r="E98" s="24"/>
      <c r="F98" s="25">
        <v>100</v>
      </c>
      <c r="G98" s="25">
        <v>80</v>
      </c>
      <c r="H98" s="25">
        <v>50</v>
      </c>
      <c r="I98" s="25">
        <f t="shared" si="22"/>
        <v>230</v>
      </c>
      <c r="J98" s="25" t="s">
        <v>393</v>
      </c>
      <c r="K98" s="44">
        <f t="shared" si="13"/>
        <v>0</v>
      </c>
      <c r="L98" s="26"/>
      <c r="M98" s="26">
        <f t="shared" si="24"/>
        <v>0</v>
      </c>
      <c r="N98" s="26">
        <f t="shared" si="25"/>
        <v>0</v>
      </c>
      <c r="O98" s="25">
        <v>30</v>
      </c>
      <c r="P98" s="25">
        <v>80</v>
      </c>
      <c r="Q98" s="25">
        <v>55</v>
      </c>
      <c r="R98" s="25">
        <v>20</v>
      </c>
      <c r="S98" s="25">
        <f t="shared" si="15"/>
        <v>185</v>
      </c>
      <c r="T98" s="25" t="s">
        <v>393</v>
      </c>
      <c r="U98" s="44">
        <f t="shared" si="16"/>
        <v>0</v>
      </c>
      <c r="V98" s="26"/>
      <c r="W98" s="26">
        <f t="shared" si="26"/>
        <v>0</v>
      </c>
      <c r="X98" s="26">
        <f t="shared" si="18"/>
        <v>0</v>
      </c>
      <c r="Y98" s="26">
        <f t="shared" si="19"/>
        <v>0</v>
      </c>
      <c r="Z98" s="26">
        <f t="shared" si="20"/>
        <v>0</v>
      </c>
      <c r="AA98" s="60">
        <f t="shared" si="21"/>
        <v>0</v>
      </c>
    </row>
    <row r="99" spans="1:27" ht="22.5" x14ac:dyDescent="0.25">
      <c r="A99" s="59" t="s">
        <v>202</v>
      </c>
      <c r="B99" s="23" t="s">
        <v>203</v>
      </c>
      <c r="C99" s="23" t="s">
        <v>406</v>
      </c>
      <c r="D99" s="24">
        <v>25</v>
      </c>
      <c r="E99" s="24"/>
      <c r="F99" s="25">
        <v>210</v>
      </c>
      <c r="G99" s="25">
        <v>135</v>
      </c>
      <c r="H99" s="25">
        <v>80</v>
      </c>
      <c r="I99" s="25">
        <f t="shared" si="22"/>
        <v>425</v>
      </c>
      <c r="J99" s="25" t="s">
        <v>397</v>
      </c>
      <c r="K99" s="44">
        <f t="shared" si="13"/>
        <v>0</v>
      </c>
      <c r="L99" s="26"/>
      <c r="M99" s="26">
        <f t="shared" si="24"/>
        <v>0</v>
      </c>
      <c r="N99" s="26">
        <f t="shared" si="25"/>
        <v>0</v>
      </c>
      <c r="O99" s="25">
        <v>50</v>
      </c>
      <c r="P99" s="25">
        <v>80</v>
      </c>
      <c r="Q99" s="25">
        <v>50</v>
      </c>
      <c r="R99" s="25">
        <v>20</v>
      </c>
      <c r="S99" s="25">
        <f t="shared" si="15"/>
        <v>200</v>
      </c>
      <c r="T99" s="25" t="s">
        <v>397</v>
      </c>
      <c r="U99" s="44">
        <f t="shared" si="16"/>
        <v>0</v>
      </c>
      <c r="V99" s="26"/>
      <c r="W99" s="26">
        <f t="shared" si="26"/>
        <v>0</v>
      </c>
      <c r="X99" s="26">
        <f t="shared" si="18"/>
        <v>0</v>
      </c>
      <c r="Y99" s="26">
        <f t="shared" si="19"/>
        <v>0</v>
      </c>
      <c r="Z99" s="26">
        <f t="shared" si="20"/>
        <v>0</v>
      </c>
      <c r="AA99" s="60">
        <f t="shared" si="21"/>
        <v>0</v>
      </c>
    </row>
    <row r="100" spans="1:27" ht="22.5" x14ac:dyDescent="0.25">
      <c r="A100" s="57" t="s">
        <v>204</v>
      </c>
      <c r="B100" s="28" t="s">
        <v>205</v>
      </c>
      <c r="C100" s="28" t="s">
        <v>80</v>
      </c>
      <c r="D100" s="19">
        <v>5.5</v>
      </c>
      <c r="E100" s="24"/>
      <c r="F100" s="36">
        <v>30</v>
      </c>
      <c r="G100" s="36">
        <v>30</v>
      </c>
      <c r="H100" s="36">
        <v>10</v>
      </c>
      <c r="I100" s="20">
        <f t="shared" si="22"/>
        <v>70</v>
      </c>
      <c r="J100" s="21" t="s">
        <v>393</v>
      </c>
      <c r="K100" s="44">
        <f t="shared" si="13"/>
        <v>0</v>
      </c>
      <c r="L100" s="44">
        <f t="shared" ref="L100:L105" si="27">K100*17%</f>
        <v>0</v>
      </c>
      <c r="M100" s="44"/>
      <c r="N100" s="44">
        <f t="shared" ref="N100:N105" si="28">K100+L100+M100</f>
        <v>0</v>
      </c>
      <c r="O100" s="36">
        <v>20</v>
      </c>
      <c r="P100" s="36">
        <v>15</v>
      </c>
      <c r="Q100" s="36">
        <v>10</v>
      </c>
      <c r="R100" s="36">
        <v>5</v>
      </c>
      <c r="S100" s="20">
        <f t="shared" si="15"/>
        <v>50</v>
      </c>
      <c r="T100" s="21" t="s">
        <v>393</v>
      </c>
      <c r="U100" s="44">
        <f t="shared" si="16"/>
        <v>0</v>
      </c>
      <c r="V100" s="44">
        <f t="shared" si="17"/>
        <v>0</v>
      </c>
      <c r="W100" s="44"/>
      <c r="X100" s="44">
        <f t="shared" si="18"/>
        <v>0</v>
      </c>
      <c r="Y100" s="22">
        <f t="shared" si="19"/>
        <v>0</v>
      </c>
      <c r="Z100" s="22">
        <f t="shared" si="20"/>
        <v>0</v>
      </c>
      <c r="AA100" s="58">
        <f t="shared" si="21"/>
        <v>0</v>
      </c>
    </row>
    <row r="101" spans="1:27" x14ac:dyDescent="0.25">
      <c r="A101" s="57" t="s">
        <v>206</v>
      </c>
      <c r="B101" s="28" t="s">
        <v>207</v>
      </c>
      <c r="C101" s="28" t="s">
        <v>80</v>
      </c>
      <c r="D101" s="19">
        <v>30</v>
      </c>
      <c r="E101" s="24"/>
      <c r="F101" s="36">
        <v>6</v>
      </c>
      <c r="G101" s="36">
        <v>4</v>
      </c>
      <c r="H101" s="36">
        <v>2</v>
      </c>
      <c r="I101" s="20">
        <f t="shared" si="22"/>
        <v>12</v>
      </c>
      <c r="J101" s="21" t="s">
        <v>393</v>
      </c>
      <c r="K101" s="44">
        <f t="shared" si="13"/>
        <v>0</v>
      </c>
      <c r="L101" s="44">
        <f t="shared" si="27"/>
        <v>0</v>
      </c>
      <c r="M101" s="44"/>
      <c r="N101" s="44">
        <f t="shared" si="28"/>
        <v>0</v>
      </c>
      <c r="O101" s="36">
        <v>2</v>
      </c>
      <c r="P101" s="36">
        <v>4</v>
      </c>
      <c r="Q101" s="36">
        <v>2</v>
      </c>
      <c r="R101" s="36">
        <v>1</v>
      </c>
      <c r="S101" s="20">
        <f t="shared" si="15"/>
        <v>9</v>
      </c>
      <c r="T101" s="21" t="s">
        <v>393</v>
      </c>
      <c r="U101" s="44">
        <f t="shared" si="16"/>
        <v>0</v>
      </c>
      <c r="V101" s="44">
        <f t="shared" si="17"/>
        <v>0</v>
      </c>
      <c r="W101" s="44"/>
      <c r="X101" s="44">
        <f t="shared" si="18"/>
        <v>0</v>
      </c>
      <c r="Y101" s="22">
        <f t="shared" si="19"/>
        <v>0</v>
      </c>
      <c r="Z101" s="22">
        <f t="shared" si="20"/>
        <v>0</v>
      </c>
      <c r="AA101" s="58">
        <f t="shared" si="21"/>
        <v>0</v>
      </c>
    </row>
    <row r="102" spans="1:27" ht="33.75" x14ac:dyDescent="0.25">
      <c r="A102" s="57" t="s">
        <v>208</v>
      </c>
      <c r="B102" s="28" t="s">
        <v>209</v>
      </c>
      <c r="C102" s="28" t="s">
        <v>80</v>
      </c>
      <c r="D102" s="19">
        <v>3</v>
      </c>
      <c r="E102" s="24"/>
      <c r="F102" s="36">
        <v>10</v>
      </c>
      <c r="G102" s="36">
        <v>5</v>
      </c>
      <c r="H102" s="36">
        <v>2</v>
      </c>
      <c r="I102" s="20">
        <f t="shared" si="22"/>
        <v>17</v>
      </c>
      <c r="J102" s="21" t="s">
        <v>393</v>
      </c>
      <c r="K102" s="44">
        <f t="shared" si="13"/>
        <v>0</v>
      </c>
      <c r="L102" s="44">
        <f t="shared" si="27"/>
        <v>0</v>
      </c>
      <c r="M102" s="44"/>
      <c r="N102" s="44">
        <f t="shared" si="28"/>
        <v>0</v>
      </c>
      <c r="O102" s="36">
        <v>2</v>
      </c>
      <c r="P102" s="36">
        <v>4</v>
      </c>
      <c r="Q102" s="36">
        <v>4</v>
      </c>
      <c r="R102" s="36">
        <v>1</v>
      </c>
      <c r="S102" s="20">
        <f t="shared" si="15"/>
        <v>11</v>
      </c>
      <c r="T102" s="21" t="s">
        <v>393</v>
      </c>
      <c r="U102" s="44">
        <f t="shared" si="16"/>
        <v>0</v>
      </c>
      <c r="V102" s="44">
        <f t="shared" si="17"/>
        <v>0</v>
      </c>
      <c r="W102" s="44"/>
      <c r="X102" s="44">
        <f t="shared" si="18"/>
        <v>0</v>
      </c>
      <c r="Y102" s="22">
        <f t="shared" si="19"/>
        <v>0</v>
      </c>
      <c r="Z102" s="22">
        <f t="shared" si="20"/>
        <v>0</v>
      </c>
      <c r="AA102" s="58">
        <f t="shared" si="21"/>
        <v>0</v>
      </c>
    </row>
    <row r="103" spans="1:27" ht="22.5" x14ac:dyDescent="0.25">
      <c r="A103" s="57" t="s">
        <v>210</v>
      </c>
      <c r="B103" s="28" t="s">
        <v>211</v>
      </c>
      <c r="C103" s="28" t="s">
        <v>80</v>
      </c>
      <c r="D103" s="19">
        <v>2</v>
      </c>
      <c r="E103" s="24"/>
      <c r="F103" s="36">
        <v>10</v>
      </c>
      <c r="G103" s="36">
        <v>20</v>
      </c>
      <c r="H103" s="36">
        <v>6</v>
      </c>
      <c r="I103" s="20">
        <f t="shared" si="22"/>
        <v>36</v>
      </c>
      <c r="J103" s="21" t="s">
        <v>393</v>
      </c>
      <c r="K103" s="44">
        <f t="shared" si="13"/>
        <v>0</v>
      </c>
      <c r="L103" s="44">
        <f t="shared" si="27"/>
        <v>0</v>
      </c>
      <c r="M103" s="44"/>
      <c r="N103" s="44">
        <f t="shared" si="28"/>
        <v>0</v>
      </c>
      <c r="O103" s="36">
        <v>12</v>
      </c>
      <c r="P103" s="36"/>
      <c r="Q103" s="36">
        <v>2</v>
      </c>
      <c r="R103" s="36"/>
      <c r="S103" s="20">
        <f t="shared" si="15"/>
        <v>14</v>
      </c>
      <c r="T103" s="21" t="s">
        <v>393</v>
      </c>
      <c r="U103" s="44">
        <f t="shared" si="16"/>
        <v>0</v>
      </c>
      <c r="V103" s="44">
        <f t="shared" si="17"/>
        <v>0</v>
      </c>
      <c r="W103" s="44"/>
      <c r="X103" s="44">
        <f t="shared" si="18"/>
        <v>0</v>
      </c>
      <c r="Y103" s="22">
        <f t="shared" si="19"/>
        <v>0</v>
      </c>
      <c r="Z103" s="22">
        <f t="shared" si="20"/>
        <v>0</v>
      </c>
      <c r="AA103" s="58">
        <f t="shared" si="21"/>
        <v>0</v>
      </c>
    </row>
    <row r="104" spans="1:27" ht="22.5" x14ac:dyDescent="0.25">
      <c r="A104" s="57" t="s">
        <v>420</v>
      </c>
      <c r="B104" s="28" t="s">
        <v>438</v>
      </c>
      <c r="C104" s="28" t="s">
        <v>196</v>
      </c>
      <c r="D104" s="19">
        <v>6</v>
      </c>
      <c r="E104" s="24"/>
      <c r="F104" s="36"/>
      <c r="G104" s="36"/>
      <c r="H104" s="36"/>
      <c r="I104" s="20">
        <f t="shared" si="22"/>
        <v>0</v>
      </c>
      <c r="J104" s="21" t="s">
        <v>439</v>
      </c>
      <c r="K104" s="44">
        <f t="shared" si="13"/>
        <v>0</v>
      </c>
      <c r="L104" s="44">
        <f t="shared" si="27"/>
        <v>0</v>
      </c>
      <c r="M104" s="44"/>
      <c r="N104" s="44">
        <f t="shared" si="28"/>
        <v>0</v>
      </c>
      <c r="O104" s="36"/>
      <c r="P104" s="36">
        <v>50</v>
      </c>
      <c r="Q104" s="36"/>
      <c r="R104" s="36"/>
      <c r="S104" s="20">
        <f t="shared" si="15"/>
        <v>50</v>
      </c>
      <c r="T104" s="21" t="s">
        <v>439</v>
      </c>
      <c r="U104" s="44">
        <f t="shared" si="16"/>
        <v>0</v>
      </c>
      <c r="V104" s="44">
        <f t="shared" si="17"/>
        <v>0</v>
      </c>
      <c r="W104" s="44"/>
      <c r="X104" s="44">
        <f t="shared" si="18"/>
        <v>0</v>
      </c>
      <c r="Y104" s="22">
        <f t="shared" si="19"/>
        <v>0</v>
      </c>
      <c r="Z104" s="22">
        <f t="shared" si="20"/>
        <v>0</v>
      </c>
      <c r="AA104" s="58">
        <f t="shared" si="21"/>
        <v>0</v>
      </c>
    </row>
    <row r="105" spans="1:27" ht="22.5" x14ac:dyDescent="0.25">
      <c r="A105" s="57" t="s">
        <v>446</v>
      </c>
      <c r="B105" s="28" t="s">
        <v>447</v>
      </c>
      <c r="C105" s="28" t="s">
        <v>80</v>
      </c>
      <c r="D105" s="19">
        <v>70</v>
      </c>
      <c r="E105" s="24"/>
      <c r="F105" s="36">
        <v>20</v>
      </c>
      <c r="G105" s="36">
        <v>5</v>
      </c>
      <c r="H105" s="36">
        <v>5</v>
      </c>
      <c r="I105" s="20">
        <f t="shared" si="22"/>
        <v>30</v>
      </c>
      <c r="J105" s="21"/>
      <c r="K105" s="44">
        <f t="shared" si="13"/>
        <v>0</v>
      </c>
      <c r="L105" s="44">
        <f t="shared" si="27"/>
        <v>0</v>
      </c>
      <c r="M105" s="44"/>
      <c r="N105" s="44">
        <f t="shared" si="28"/>
        <v>0</v>
      </c>
      <c r="O105" s="36"/>
      <c r="P105" s="36"/>
      <c r="Q105" s="36"/>
      <c r="R105" s="36"/>
      <c r="S105" s="20">
        <f t="shared" si="15"/>
        <v>0</v>
      </c>
      <c r="T105" s="21"/>
      <c r="U105" s="44">
        <f t="shared" si="16"/>
        <v>0</v>
      </c>
      <c r="V105" s="44">
        <f t="shared" si="17"/>
        <v>0</v>
      </c>
      <c r="W105" s="44"/>
      <c r="X105" s="44">
        <f t="shared" si="18"/>
        <v>0</v>
      </c>
      <c r="Y105" s="22">
        <f t="shared" si="19"/>
        <v>0</v>
      </c>
      <c r="Z105" s="22">
        <f t="shared" si="20"/>
        <v>0</v>
      </c>
      <c r="AA105" s="58">
        <f t="shared" si="21"/>
        <v>0</v>
      </c>
    </row>
    <row r="106" spans="1:27" ht="12" thickBot="1" x14ac:dyDescent="0.3">
      <c r="A106" s="77" t="s">
        <v>399</v>
      </c>
      <c r="B106" s="78"/>
      <c r="C106" s="78"/>
      <c r="D106" s="78"/>
      <c r="E106" s="63"/>
      <c r="F106" s="64">
        <f t="shared" ref="F106:AA106" si="29">SUM(F3:F105)</f>
        <v>10578</v>
      </c>
      <c r="G106" s="64">
        <f t="shared" si="29"/>
        <v>15219</v>
      </c>
      <c r="H106" s="64">
        <f t="shared" si="29"/>
        <v>4891</v>
      </c>
      <c r="I106" s="64">
        <f t="shared" si="29"/>
        <v>30688</v>
      </c>
      <c r="J106" s="64">
        <f t="shared" si="29"/>
        <v>0</v>
      </c>
      <c r="K106" s="65">
        <f t="shared" si="29"/>
        <v>0</v>
      </c>
      <c r="L106" s="65">
        <f t="shared" si="29"/>
        <v>0</v>
      </c>
      <c r="M106" s="65">
        <f t="shared" si="29"/>
        <v>0</v>
      </c>
      <c r="N106" s="65">
        <f t="shared" si="29"/>
        <v>0</v>
      </c>
      <c r="O106" s="64">
        <f t="shared" si="29"/>
        <v>2843</v>
      </c>
      <c r="P106" s="64">
        <f t="shared" si="29"/>
        <v>4954</v>
      </c>
      <c r="Q106" s="64">
        <f t="shared" si="29"/>
        <v>1376</v>
      </c>
      <c r="R106" s="64">
        <f t="shared" si="29"/>
        <v>1405</v>
      </c>
      <c r="S106" s="64">
        <f t="shared" si="29"/>
        <v>10578</v>
      </c>
      <c r="T106" s="64">
        <f t="shared" si="29"/>
        <v>0</v>
      </c>
      <c r="U106" s="66">
        <f t="shared" si="16"/>
        <v>0</v>
      </c>
      <c r="V106" s="65">
        <f t="shared" si="29"/>
        <v>0</v>
      </c>
      <c r="W106" s="65">
        <f t="shared" si="29"/>
        <v>0</v>
      </c>
      <c r="X106" s="65">
        <f t="shared" si="29"/>
        <v>0</v>
      </c>
      <c r="Y106" s="65">
        <f t="shared" si="29"/>
        <v>0</v>
      </c>
      <c r="Z106" s="65">
        <f t="shared" si="29"/>
        <v>0</v>
      </c>
      <c r="AA106" s="67">
        <f t="shared" si="29"/>
        <v>0</v>
      </c>
    </row>
    <row r="108" spans="1:27" ht="28.5" customHeight="1" x14ac:dyDescent="0.25">
      <c r="B108" s="70">
        <v>0</v>
      </c>
      <c r="C108" s="70"/>
      <c r="D108" s="70"/>
      <c r="E108" s="70"/>
      <c r="F108" s="70"/>
      <c r="G108" s="70"/>
      <c r="H108" s="70"/>
      <c r="I108" s="70"/>
      <c r="J108" s="70"/>
      <c r="K108" s="70"/>
      <c r="L108" s="70"/>
      <c r="M108" s="70"/>
      <c r="N108" s="70"/>
      <c r="O108" s="70"/>
      <c r="P108" s="70"/>
      <c r="Q108" s="70"/>
      <c r="R108" s="70"/>
      <c r="S108" s="70"/>
      <c r="T108" s="70"/>
      <c r="U108" s="70"/>
      <c r="V108" s="70"/>
      <c r="W108" s="70"/>
    </row>
  </sheetData>
  <protectedRanges>
    <protectedRange sqref="F1:I105 T1:X1 K1:R1 U2:X3 F106:T106 V4:X105 V106:AA106 U4:U106 F107:I1048576 K107:S1048576 U107:X1048576 K2:S105" name="Περιοχή3"/>
  </protectedRanges>
  <mergeCells count="4">
    <mergeCell ref="B108:W108"/>
    <mergeCell ref="F1:N1"/>
    <mergeCell ref="O1:X1"/>
    <mergeCell ref="A106:D106"/>
  </mergeCells>
  <pageMargins left="0.7" right="0.7" top="0.75" bottom="0.75" header="0.3" footer="0.3"/>
  <pageSetup paperSize="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G100"/>
  <sheetViews>
    <sheetView topLeftCell="A99" workbookViewId="0">
      <selection activeCell="B114" sqref="B114"/>
    </sheetView>
  </sheetViews>
  <sheetFormatPr defaultColWidth="9.140625" defaultRowHeight="12.75" x14ac:dyDescent="0.25"/>
  <cols>
    <col min="1" max="1" width="9.140625" style="4"/>
    <col min="2" max="2" width="29" style="4" customWidth="1"/>
    <col min="3" max="3" width="75.5703125" style="4" customWidth="1"/>
    <col min="4" max="4" width="71.28515625" style="4" customWidth="1"/>
    <col min="5" max="16384" width="9.140625" style="5"/>
  </cols>
  <sheetData>
    <row r="1" spans="1:4" x14ac:dyDescent="0.25">
      <c r="A1" s="1" t="s">
        <v>0</v>
      </c>
      <c r="B1" s="1" t="s">
        <v>1</v>
      </c>
      <c r="C1" s="1" t="s">
        <v>212</v>
      </c>
      <c r="D1" s="1" t="s">
        <v>213</v>
      </c>
    </row>
    <row r="2" spans="1:4" ht="191.25" x14ac:dyDescent="0.25">
      <c r="A2" s="1" t="s">
        <v>6</v>
      </c>
      <c r="B2" s="1" t="s">
        <v>7</v>
      </c>
      <c r="C2" s="1" t="s">
        <v>214</v>
      </c>
      <c r="D2" s="1" t="s">
        <v>215</v>
      </c>
    </row>
    <row r="3" spans="1:4" ht="127.5" x14ac:dyDescent="0.25">
      <c r="A3" s="1" t="s">
        <v>9</v>
      </c>
      <c r="B3" s="1" t="s">
        <v>10</v>
      </c>
      <c r="C3" s="1" t="s">
        <v>216</v>
      </c>
      <c r="D3" s="1" t="s">
        <v>217</v>
      </c>
    </row>
    <row r="4" spans="1:4" ht="76.5" x14ac:dyDescent="0.25">
      <c r="A4" s="1" t="s">
        <v>11</v>
      </c>
      <c r="B4" s="1" t="s">
        <v>12</v>
      </c>
      <c r="C4" s="1" t="s">
        <v>395</v>
      </c>
      <c r="D4" s="1" t="s">
        <v>218</v>
      </c>
    </row>
    <row r="5" spans="1:4" ht="76.5" x14ac:dyDescent="0.25">
      <c r="A5" s="1" t="s">
        <v>13</v>
      </c>
      <c r="B5" s="1" t="s">
        <v>14</v>
      </c>
      <c r="C5" s="1" t="s">
        <v>219</v>
      </c>
      <c r="D5" s="1" t="s">
        <v>220</v>
      </c>
    </row>
    <row r="6" spans="1:4" ht="178.5" x14ac:dyDescent="0.25">
      <c r="A6" s="1" t="s">
        <v>15</v>
      </c>
      <c r="B6" s="1" t="s">
        <v>16</v>
      </c>
      <c r="C6" s="1" t="s">
        <v>221</v>
      </c>
      <c r="D6" s="1" t="s">
        <v>222</v>
      </c>
    </row>
    <row r="7" spans="1:4" ht="114.75" x14ac:dyDescent="0.25">
      <c r="A7" s="1" t="s">
        <v>17</v>
      </c>
      <c r="B7" s="1" t="s">
        <v>223</v>
      </c>
      <c r="C7" s="1" t="s">
        <v>224</v>
      </c>
      <c r="D7" s="1" t="s">
        <v>225</v>
      </c>
    </row>
    <row r="8" spans="1:4" ht="114.75" x14ac:dyDescent="0.25">
      <c r="A8" s="1" t="s">
        <v>19</v>
      </c>
      <c r="B8" s="1" t="s">
        <v>20</v>
      </c>
      <c r="C8" s="1" t="s">
        <v>226</v>
      </c>
      <c r="D8" s="1" t="s">
        <v>227</v>
      </c>
    </row>
    <row r="9" spans="1:4" ht="63.75" x14ac:dyDescent="0.25">
      <c r="A9" s="1" t="s">
        <v>21</v>
      </c>
      <c r="B9" s="1" t="s">
        <v>22</v>
      </c>
      <c r="C9" s="1" t="s">
        <v>228</v>
      </c>
      <c r="D9" s="1" t="s">
        <v>229</v>
      </c>
    </row>
    <row r="10" spans="1:4" ht="140.25" x14ac:dyDescent="0.25">
      <c r="A10" s="1" t="s">
        <v>23</v>
      </c>
      <c r="B10" s="1" t="s">
        <v>230</v>
      </c>
      <c r="C10" s="1" t="s">
        <v>231</v>
      </c>
      <c r="D10" s="1" t="s">
        <v>232</v>
      </c>
    </row>
    <row r="11" spans="1:4" x14ac:dyDescent="0.25">
      <c r="A11" s="1" t="s">
        <v>25</v>
      </c>
      <c r="B11" s="1" t="s">
        <v>26</v>
      </c>
      <c r="C11" s="1" t="s">
        <v>233</v>
      </c>
      <c r="D11" s="1" t="s">
        <v>234</v>
      </c>
    </row>
    <row r="12" spans="1:4" ht="76.5" x14ac:dyDescent="0.25">
      <c r="A12" s="1" t="s">
        <v>28</v>
      </c>
      <c r="B12" s="1" t="s">
        <v>235</v>
      </c>
      <c r="C12" s="1" t="s">
        <v>236</v>
      </c>
      <c r="D12" s="1" t="s">
        <v>237</v>
      </c>
    </row>
    <row r="13" spans="1:4" ht="140.25" x14ac:dyDescent="0.25">
      <c r="A13" s="1" t="s">
        <v>30</v>
      </c>
      <c r="B13" s="1" t="s">
        <v>31</v>
      </c>
      <c r="C13" s="1" t="s">
        <v>238</v>
      </c>
      <c r="D13" s="1" t="s">
        <v>239</v>
      </c>
    </row>
    <row r="14" spans="1:4" ht="63.75" x14ac:dyDescent="0.25">
      <c r="A14" s="1" t="s">
        <v>32</v>
      </c>
      <c r="B14" s="1" t="s">
        <v>33</v>
      </c>
      <c r="C14" s="1" t="s">
        <v>240</v>
      </c>
      <c r="D14" s="1" t="s">
        <v>241</v>
      </c>
    </row>
    <row r="15" spans="1:4" ht="89.25" x14ac:dyDescent="0.25">
      <c r="A15" s="1" t="s">
        <v>35</v>
      </c>
      <c r="B15" s="1" t="s">
        <v>242</v>
      </c>
      <c r="C15" s="1" t="s">
        <v>243</v>
      </c>
      <c r="D15" s="1" t="s">
        <v>244</v>
      </c>
    </row>
    <row r="16" spans="1:4" ht="76.5" x14ac:dyDescent="0.25">
      <c r="A16" s="1" t="s">
        <v>37</v>
      </c>
      <c r="B16" s="1" t="s">
        <v>245</v>
      </c>
      <c r="C16" s="1" t="s">
        <v>246</v>
      </c>
      <c r="D16" s="1" t="s">
        <v>247</v>
      </c>
    </row>
    <row r="17" spans="1:4" ht="127.5" x14ac:dyDescent="0.25">
      <c r="A17" s="1" t="s">
        <v>40</v>
      </c>
      <c r="B17" s="1" t="s">
        <v>422</v>
      </c>
      <c r="C17" s="1" t="s">
        <v>424</v>
      </c>
      <c r="D17" s="1" t="s">
        <v>423</v>
      </c>
    </row>
    <row r="18" spans="1:4" ht="140.25" x14ac:dyDescent="0.25">
      <c r="A18" s="1" t="s">
        <v>421</v>
      </c>
      <c r="B18" s="1" t="s">
        <v>41</v>
      </c>
      <c r="C18" s="1" t="s">
        <v>248</v>
      </c>
      <c r="D18" s="1" t="s">
        <v>249</v>
      </c>
    </row>
    <row r="19" spans="1:4" ht="229.5" x14ac:dyDescent="0.25">
      <c r="A19" s="1" t="s">
        <v>42</v>
      </c>
      <c r="B19" s="1" t="s">
        <v>43</v>
      </c>
      <c r="C19" s="1" t="s">
        <v>250</v>
      </c>
      <c r="D19" s="1" t="s">
        <v>251</v>
      </c>
    </row>
    <row r="20" spans="1:4" ht="114.75" x14ac:dyDescent="0.25">
      <c r="A20" s="1" t="s">
        <v>45</v>
      </c>
      <c r="B20" s="1" t="s">
        <v>46</v>
      </c>
      <c r="C20" s="1" t="s">
        <v>252</v>
      </c>
      <c r="D20" s="1" t="s">
        <v>253</v>
      </c>
    </row>
    <row r="21" spans="1:4" ht="114.75" x14ac:dyDescent="0.25">
      <c r="A21" s="1" t="s">
        <v>48</v>
      </c>
      <c r="B21" s="1" t="s">
        <v>49</v>
      </c>
      <c r="C21" s="1" t="s">
        <v>254</v>
      </c>
      <c r="D21" s="1" t="s">
        <v>255</v>
      </c>
    </row>
    <row r="22" spans="1:4" ht="127.5" x14ac:dyDescent="0.25">
      <c r="A22" s="1" t="s">
        <v>50</v>
      </c>
      <c r="B22" s="1" t="s">
        <v>51</v>
      </c>
      <c r="C22" s="1" t="s">
        <v>256</v>
      </c>
      <c r="D22" s="1" t="s">
        <v>257</v>
      </c>
    </row>
    <row r="23" spans="1:4" ht="102" x14ac:dyDescent="0.25">
      <c r="A23" s="1" t="s">
        <v>258</v>
      </c>
      <c r="B23" s="1" t="s">
        <v>259</v>
      </c>
      <c r="C23" s="1" t="s">
        <v>260</v>
      </c>
      <c r="D23" s="1" t="s">
        <v>261</v>
      </c>
    </row>
    <row r="24" spans="1:4" ht="114.75" x14ac:dyDescent="0.25">
      <c r="A24" s="1" t="s">
        <v>262</v>
      </c>
      <c r="B24" s="1" t="s">
        <v>263</v>
      </c>
      <c r="C24" s="1" t="s">
        <v>264</v>
      </c>
      <c r="D24" s="1" t="s">
        <v>265</v>
      </c>
    </row>
    <row r="25" spans="1:4" ht="140.25" x14ac:dyDescent="0.25">
      <c r="A25" s="1" t="s">
        <v>266</v>
      </c>
      <c r="B25" s="1" t="s">
        <v>267</v>
      </c>
      <c r="C25" s="1" t="s">
        <v>268</v>
      </c>
      <c r="D25" s="1" t="s">
        <v>269</v>
      </c>
    </row>
    <row r="26" spans="1:4" ht="114.75" x14ac:dyDescent="0.25">
      <c r="A26" s="1" t="s">
        <v>270</v>
      </c>
      <c r="B26" s="1" t="s">
        <v>271</v>
      </c>
      <c r="C26" s="1" t="s">
        <v>272</v>
      </c>
      <c r="D26" s="1" t="s">
        <v>273</v>
      </c>
    </row>
    <row r="27" spans="1:4" ht="140.25" x14ac:dyDescent="0.25">
      <c r="A27" s="1" t="s">
        <v>78</v>
      </c>
      <c r="B27" s="1" t="s">
        <v>79</v>
      </c>
      <c r="C27" s="1" t="s">
        <v>274</v>
      </c>
      <c r="D27" s="1" t="s">
        <v>275</v>
      </c>
    </row>
    <row r="28" spans="1:4" ht="127.5" x14ac:dyDescent="0.25">
      <c r="A28" s="1" t="s">
        <v>81</v>
      </c>
      <c r="B28" s="1" t="s">
        <v>82</v>
      </c>
      <c r="C28" s="1" t="s">
        <v>276</v>
      </c>
      <c r="D28" s="1" t="s">
        <v>277</v>
      </c>
    </row>
    <row r="29" spans="1:4" ht="153" x14ac:dyDescent="0.25">
      <c r="A29" s="1" t="s">
        <v>83</v>
      </c>
      <c r="B29" s="1" t="s">
        <v>84</v>
      </c>
      <c r="C29" s="1" t="s">
        <v>278</v>
      </c>
      <c r="D29" s="1" t="s">
        <v>279</v>
      </c>
    </row>
    <row r="30" spans="1:4" ht="76.5" x14ac:dyDescent="0.25">
      <c r="A30" s="1" t="s">
        <v>86</v>
      </c>
      <c r="B30" s="1" t="s">
        <v>87</v>
      </c>
      <c r="C30" s="1" t="s">
        <v>280</v>
      </c>
      <c r="D30" s="1" t="s">
        <v>281</v>
      </c>
    </row>
    <row r="31" spans="1:4" ht="102" x14ac:dyDescent="0.25">
      <c r="A31" s="1" t="s">
        <v>88</v>
      </c>
      <c r="B31" s="1" t="s">
        <v>89</v>
      </c>
      <c r="C31" s="1" t="s">
        <v>282</v>
      </c>
      <c r="D31" s="1" t="s">
        <v>283</v>
      </c>
    </row>
    <row r="32" spans="1:4" ht="63.75" x14ac:dyDescent="0.25">
      <c r="A32" s="1" t="s">
        <v>90</v>
      </c>
      <c r="B32" s="1" t="s">
        <v>91</v>
      </c>
      <c r="C32" s="1" t="s">
        <v>284</v>
      </c>
      <c r="D32" s="1" t="s">
        <v>285</v>
      </c>
    </row>
    <row r="33" spans="1:4" ht="63.75" x14ac:dyDescent="0.25">
      <c r="A33" s="1" t="s">
        <v>92</v>
      </c>
      <c r="B33" s="1" t="s">
        <v>93</v>
      </c>
      <c r="C33" s="1" t="s">
        <v>286</v>
      </c>
      <c r="D33" s="1" t="s">
        <v>287</v>
      </c>
    </row>
    <row r="34" spans="1:4" ht="165.75" x14ac:dyDescent="0.25">
      <c r="A34" s="1" t="s">
        <v>94</v>
      </c>
      <c r="B34" s="1" t="s">
        <v>95</v>
      </c>
      <c r="C34" s="1" t="s">
        <v>288</v>
      </c>
      <c r="D34" s="1" t="s">
        <v>289</v>
      </c>
    </row>
    <row r="35" spans="1:4" ht="63.75" x14ac:dyDescent="0.25">
      <c r="A35" s="1" t="s">
        <v>96</v>
      </c>
      <c r="B35" s="1" t="s">
        <v>97</v>
      </c>
      <c r="C35" s="1" t="s">
        <v>290</v>
      </c>
      <c r="D35" s="1" t="s">
        <v>291</v>
      </c>
    </row>
    <row r="36" spans="1:4" ht="63.75" x14ac:dyDescent="0.25">
      <c r="A36" s="1" t="s">
        <v>98</v>
      </c>
      <c r="B36" s="1" t="s">
        <v>99</v>
      </c>
      <c r="C36" s="1" t="s">
        <v>292</v>
      </c>
      <c r="D36" s="1" t="s">
        <v>293</v>
      </c>
    </row>
    <row r="37" spans="1:4" ht="76.5" x14ac:dyDescent="0.25">
      <c r="A37" s="1" t="s">
        <v>100</v>
      </c>
      <c r="B37" s="1" t="s">
        <v>101</v>
      </c>
      <c r="C37" s="1" t="s">
        <v>294</v>
      </c>
      <c r="D37" s="1" t="s">
        <v>295</v>
      </c>
    </row>
    <row r="38" spans="1:4" ht="76.5" x14ac:dyDescent="0.25">
      <c r="A38" s="1" t="s">
        <v>102</v>
      </c>
      <c r="B38" s="1" t="s">
        <v>103</v>
      </c>
      <c r="C38" s="1" t="s">
        <v>296</v>
      </c>
      <c r="D38" s="1" t="s">
        <v>295</v>
      </c>
    </row>
    <row r="39" spans="1:4" ht="76.5" x14ac:dyDescent="0.25">
      <c r="A39" s="1" t="s">
        <v>104</v>
      </c>
      <c r="B39" s="1" t="s">
        <v>105</v>
      </c>
      <c r="C39" s="1" t="s">
        <v>297</v>
      </c>
      <c r="D39" s="1" t="s">
        <v>298</v>
      </c>
    </row>
    <row r="40" spans="1:4" ht="63.75" x14ac:dyDescent="0.25">
      <c r="A40" s="1" t="s">
        <v>106</v>
      </c>
      <c r="B40" s="1" t="s">
        <v>107</v>
      </c>
      <c r="C40" s="1" t="s">
        <v>299</v>
      </c>
      <c r="D40" s="1" t="s">
        <v>300</v>
      </c>
    </row>
    <row r="41" spans="1:4" ht="63.75" x14ac:dyDescent="0.25">
      <c r="A41" s="1" t="s">
        <v>108</v>
      </c>
      <c r="B41" s="1" t="s">
        <v>109</v>
      </c>
      <c r="C41" s="1" t="s">
        <v>301</v>
      </c>
      <c r="D41" s="1" t="s">
        <v>302</v>
      </c>
    </row>
    <row r="42" spans="1:4" ht="38.25" x14ac:dyDescent="0.25">
      <c r="A42" s="1" t="s">
        <v>110</v>
      </c>
      <c r="B42" s="1" t="s">
        <v>303</v>
      </c>
      <c r="C42" s="1" t="s">
        <v>304</v>
      </c>
      <c r="D42" s="1" t="s">
        <v>305</v>
      </c>
    </row>
    <row r="43" spans="1:4" ht="51" x14ac:dyDescent="0.25">
      <c r="A43" s="1" t="s">
        <v>112</v>
      </c>
      <c r="B43" s="1" t="s">
        <v>113</v>
      </c>
      <c r="C43" s="1" t="s">
        <v>304</v>
      </c>
      <c r="D43" s="1" t="s">
        <v>306</v>
      </c>
    </row>
    <row r="44" spans="1:4" ht="89.25" x14ac:dyDescent="0.25">
      <c r="A44" s="1" t="s">
        <v>114</v>
      </c>
      <c r="B44" s="1" t="s">
        <v>115</v>
      </c>
      <c r="C44" s="1" t="s">
        <v>307</v>
      </c>
      <c r="D44" s="1" t="s">
        <v>308</v>
      </c>
    </row>
    <row r="45" spans="1:4" ht="76.5" x14ac:dyDescent="0.25">
      <c r="A45" s="1" t="s">
        <v>116</v>
      </c>
      <c r="B45" s="1" t="s">
        <v>117</v>
      </c>
      <c r="C45" s="1" t="s">
        <v>309</v>
      </c>
      <c r="D45" s="1" t="s">
        <v>310</v>
      </c>
    </row>
    <row r="46" spans="1:4" ht="76.5" x14ac:dyDescent="0.25">
      <c r="A46" s="1" t="s">
        <v>118</v>
      </c>
      <c r="B46" s="1" t="s">
        <v>311</v>
      </c>
      <c r="C46" s="1" t="s">
        <v>312</v>
      </c>
      <c r="D46" s="1" t="s">
        <v>313</v>
      </c>
    </row>
    <row r="47" spans="1:4" ht="89.25" x14ac:dyDescent="0.25">
      <c r="A47" s="1" t="s">
        <v>120</v>
      </c>
      <c r="B47" s="1" t="s">
        <v>121</v>
      </c>
      <c r="C47" s="1" t="s">
        <v>314</v>
      </c>
      <c r="D47" s="1" t="s">
        <v>315</v>
      </c>
    </row>
    <row r="48" spans="1:4" ht="102" x14ac:dyDescent="0.25">
      <c r="A48" s="1" t="s">
        <v>122</v>
      </c>
      <c r="B48" s="1" t="s">
        <v>123</v>
      </c>
      <c r="C48" s="1" t="s">
        <v>316</v>
      </c>
      <c r="D48" s="1" t="s">
        <v>317</v>
      </c>
    </row>
    <row r="49" spans="1:4" ht="76.5" x14ac:dyDescent="0.25">
      <c r="A49" s="1" t="s">
        <v>124</v>
      </c>
      <c r="B49" s="1" t="s">
        <v>125</v>
      </c>
      <c r="C49" s="1" t="s">
        <v>318</v>
      </c>
      <c r="D49" s="1" t="s">
        <v>319</v>
      </c>
    </row>
    <row r="50" spans="1:4" ht="89.25" x14ac:dyDescent="0.25">
      <c r="A50" s="1" t="s">
        <v>126</v>
      </c>
      <c r="B50" s="1" t="s">
        <v>127</v>
      </c>
      <c r="C50" s="1" t="s">
        <v>320</v>
      </c>
      <c r="D50" s="1" t="s">
        <v>321</v>
      </c>
    </row>
    <row r="51" spans="1:4" ht="114.75" x14ac:dyDescent="0.25">
      <c r="A51" s="1" t="s">
        <v>128</v>
      </c>
      <c r="B51" s="1" t="s">
        <v>129</v>
      </c>
      <c r="C51" s="1" t="s">
        <v>322</v>
      </c>
      <c r="D51" s="1" t="s">
        <v>323</v>
      </c>
    </row>
    <row r="52" spans="1:4" ht="76.5" x14ac:dyDescent="0.25">
      <c r="A52" s="1" t="s">
        <v>130</v>
      </c>
      <c r="B52" s="1" t="s">
        <v>131</v>
      </c>
      <c r="C52" s="1" t="s">
        <v>324</v>
      </c>
      <c r="D52" s="1" t="s">
        <v>325</v>
      </c>
    </row>
    <row r="53" spans="1:4" ht="63.75" x14ac:dyDescent="0.25">
      <c r="A53" s="1" t="s">
        <v>132</v>
      </c>
      <c r="B53" s="1" t="s">
        <v>133</v>
      </c>
      <c r="C53" s="1" t="s">
        <v>326</v>
      </c>
      <c r="D53" s="1" t="s">
        <v>327</v>
      </c>
    </row>
    <row r="54" spans="1:4" ht="89.25" x14ac:dyDescent="0.25">
      <c r="A54" s="1" t="s">
        <v>134</v>
      </c>
      <c r="B54" s="1" t="s">
        <v>328</v>
      </c>
      <c r="C54" s="1" t="s">
        <v>329</v>
      </c>
      <c r="D54" s="1" t="s">
        <v>330</v>
      </c>
    </row>
    <row r="55" spans="1:4" ht="63.75" x14ac:dyDescent="0.25">
      <c r="A55" s="1" t="s">
        <v>136</v>
      </c>
      <c r="B55" s="1" t="s">
        <v>137</v>
      </c>
      <c r="C55" s="1" t="s">
        <v>331</v>
      </c>
      <c r="D55" s="1" t="s">
        <v>332</v>
      </c>
    </row>
    <row r="56" spans="1:4" ht="114.75" x14ac:dyDescent="0.25">
      <c r="A56" s="1" t="s">
        <v>138</v>
      </c>
      <c r="B56" s="1" t="s">
        <v>139</v>
      </c>
      <c r="C56" s="1" t="s">
        <v>333</v>
      </c>
      <c r="D56" s="1" t="s">
        <v>334</v>
      </c>
    </row>
    <row r="57" spans="1:4" ht="102" x14ac:dyDescent="0.25">
      <c r="A57" s="1" t="s">
        <v>140</v>
      </c>
      <c r="B57" s="1" t="s">
        <v>141</v>
      </c>
      <c r="C57" s="1" t="s">
        <v>335</v>
      </c>
      <c r="D57" s="1" t="s">
        <v>336</v>
      </c>
    </row>
    <row r="58" spans="1:4" ht="102" x14ac:dyDescent="0.25">
      <c r="A58" s="1" t="s">
        <v>142</v>
      </c>
      <c r="B58" s="1" t="s">
        <v>337</v>
      </c>
      <c r="C58" s="1" t="s">
        <v>338</v>
      </c>
      <c r="D58" s="1" t="s">
        <v>339</v>
      </c>
    </row>
    <row r="59" spans="1:4" ht="25.5" x14ac:dyDescent="0.25">
      <c r="A59" s="1" t="s">
        <v>144</v>
      </c>
      <c r="B59" s="1" t="s">
        <v>145</v>
      </c>
      <c r="C59" s="1" t="s">
        <v>340</v>
      </c>
      <c r="D59" s="1" t="s">
        <v>341</v>
      </c>
    </row>
    <row r="60" spans="1:4" ht="63.75" x14ac:dyDescent="0.25">
      <c r="A60" s="1" t="s">
        <v>146</v>
      </c>
      <c r="B60" s="1" t="s">
        <v>147</v>
      </c>
      <c r="C60" s="1" t="s">
        <v>342</v>
      </c>
      <c r="D60" s="1" t="s">
        <v>342</v>
      </c>
    </row>
    <row r="61" spans="1:4" ht="114.75" x14ac:dyDescent="0.25">
      <c r="A61" s="1" t="s">
        <v>148</v>
      </c>
      <c r="B61" s="1" t="s">
        <v>343</v>
      </c>
      <c r="C61" s="1" t="s">
        <v>344</v>
      </c>
      <c r="D61" s="1" t="s">
        <v>345</v>
      </c>
    </row>
    <row r="62" spans="1:4" ht="114.75" x14ac:dyDescent="0.25">
      <c r="A62" s="1" t="s">
        <v>150</v>
      </c>
      <c r="B62" s="1" t="s">
        <v>151</v>
      </c>
      <c r="C62" s="1" t="s">
        <v>391</v>
      </c>
      <c r="D62" s="1" t="s">
        <v>346</v>
      </c>
    </row>
    <row r="63" spans="1:4" ht="76.5" x14ac:dyDescent="0.25">
      <c r="A63" s="1" t="s">
        <v>152</v>
      </c>
      <c r="B63" s="1" t="s">
        <v>153</v>
      </c>
      <c r="C63" s="1" t="s">
        <v>347</v>
      </c>
      <c r="D63" s="1" t="s">
        <v>348</v>
      </c>
    </row>
    <row r="64" spans="1:4" ht="25.5" x14ac:dyDescent="0.25">
      <c r="A64" s="1" t="s">
        <v>154</v>
      </c>
      <c r="B64" s="1" t="s">
        <v>155</v>
      </c>
      <c r="C64" s="1" t="s">
        <v>349</v>
      </c>
      <c r="D64" s="1" t="s">
        <v>349</v>
      </c>
    </row>
    <row r="65" spans="1:4" ht="38.25" x14ac:dyDescent="0.25">
      <c r="A65" s="1" t="s">
        <v>156</v>
      </c>
      <c r="B65" s="1" t="s">
        <v>157</v>
      </c>
      <c r="C65" s="1" t="s">
        <v>350</v>
      </c>
      <c r="D65" s="1" t="s">
        <v>350</v>
      </c>
    </row>
    <row r="66" spans="1:4" ht="25.5" x14ac:dyDescent="0.25">
      <c r="A66" s="1" t="s">
        <v>158</v>
      </c>
      <c r="B66" s="1" t="s">
        <v>159</v>
      </c>
      <c r="C66" s="1" t="s">
        <v>351</v>
      </c>
      <c r="D66" s="1" t="s">
        <v>351</v>
      </c>
    </row>
    <row r="67" spans="1:4" ht="25.5" x14ac:dyDescent="0.25">
      <c r="A67" s="1" t="s">
        <v>160</v>
      </c>
      <c r="B67" s="1" t="s">
        <v>161</v>
      </c>
      <c r="C67" s="1" t="s">
        <v>402</v>
      </c>
      <c r="D67" s="1" t="s">
        <v>401</v>
      </c>
    </row>
    <row r="68" spans="1:4" ht="25.5" x14ac:dyDescent="0.25">
      <c r="A68" s="1" t="s">
        <v>162</v>
      </c>
      <c r="B68" s="1" t="s">
        <v>163</v>
      </c>
      <c r="C68" s="1" t="s">
        <v>352</v>
      </c>
      <c r="D68" s="1" t="s">
        <v>353</v>
      </c>
    </row>
    <row r="69" spans="1:4" ht="38.25" x14ac:dyDescent="0.25">
      <c r="A69" s="1" t="s">
        <v>410</v>
      </c>
      <c r="B69" s="1" t="s">
        <v>407</v>
      </c>
      <c r="C69" s="1" t="s">
        <v>408</v>
      </c>
      <c r="D69" s="1" t="s">
        <v>409</v>
      </c>
    </row>
    <row r="70" spans="1:4" ht="64.5" thickBot="1" x14ac:dyDescent="0.3">
      <c r="A70" s="1" t="s">
        <v>427</v>
      </c>
      <c r="B70" s="1" t="s">
        <v>429</v>
      </c>
      <c r="C70" s="1" t="s">
        <v>430</v>
      </c>
      <c r="D70" s="1" t="s">
        <v>428</v>
      </c>
    </row>
    <row r="71" spans="1:4" ht="26.25" thickBot="1" x14ac:dyDescent="0.3">
      <c r="A71" s="1" t="s">
        <v>443</v>
      </c>
      <c r="B71" s="1" t="s">
        <v>442</v>
      </c>
      <c r="C71" s="68" t="s">
        <v>466</v>
      </c>
      <c r="D71" s="69" t="s">
        <v>467</v>
      </c>
    </row>
    <row r="72" spans="1:4" ht="114.75" x14ac:dyDescent="0.25">
      <c r="A72" s="1" t="s">
        <v>164</v>
      </c>
      <c r="B72" s="1" t="s">
        <v>165</v>
      </c>
      <c r="C72" s="1" t="s">
        <v>354</v>
      </c>
      <c r="D72" s="1" t="s">
        <v>355</v>
      </c>
    </row>
    <row r="73" spans="1:4" ht="114.75" x14ac:dyDescent="0.25">
      <c r="A73" s="1" t="s">
        <v>167</v>
      </c>
      <c r="B73" s="1" t="s">
        <v>168</v>
      </c>
      <c r="C73" s="1" t="s">
        <v>356</v>
      </c>
      <c r="D73" s="1" t="s">
        <v>355</v>
      </c>
    </row>
    <row r="74" spans="1:4" ht="114.75" x14ac:dyDescent="0.25">
      <c r="A74" s="6" t="s">
        <v>169</v>
      </c>
      <c r="B74" s="7" t="s">
        <v>435</v>
      </c>
      <c r="C74" s="1" t="s">
        <v>437</v>
      </c>
      <c r="D74" s="1" t="s">
        <v>355</v>
      </c>
    </row>
    <row r="75" spans="1:4" ht="102" x14ac:dyDescent="0.25">
      <c r="A75" s="1" t="s">
        <v>172</v>
      </c>
      <c r="B75" s="1" t="s">
        <v>170</v>
      </c>
      <c r="C75" s="1" t="s">
        <v>357</v>
      </c>
      <c r="D75" s="1" t="s">
        <v>358</v>
      </c>
    </row>
    <row r="76" spans="1:4" ht="102" x14ac:dyDescent="0.25">
      <c r="A76" s="1" t="s">
        <v>174</v>
      </c>
      <c r="B76" s="1" t="s">
        <v>173</v>
      </c>
      <c r="C76" s="1" t="s">
        <v>359</v>
      </c>
      <c r="D76" s="1" t="s">
        <v>358</v>
      </c>
    </row>
    <row r="77" spans="1:4" ht="114.75" x14ac:dyDescent="0.25">
      <c r="A77" s="1" t="s">
        <v>177</v>
      </c>
      <c r="B77" s="1" t="s">
        <v>175</v>
      </c>
      <c r="C77" s="1" t="s">
        <v>360</v>
      </c>
      <c r="D77" s="1" t="s">
        <v>361</v>
      </c>
    </row>
    <row r="78" spans="1:4" ht="102" x14ac:dyDescent="0.25">
      <c r="A78" s="1" t="s">
        <v>180</v>
      </c>
      <c r="B78" s="1" t="s">
        <v>432</v>
      </c>
      <c r="C78" s="1" t="s">
        <v>434</v>
      </c>
      <c r="D78" s="1" t="s">
        <v>433</v>
      </c>
    </row>
    <row r="79" spans="1:4" ht="51" x14ac:dyDescent="0.25">
      <c r="A79" s="1" t="s">
        <v>431</v>
      </c>
      <c r="B79" s="1" t="s">
        <v>178</v>
      </c>
      <c r="C79" s="1" t="s">
        <v>362</v>
      </c>
      <c r="D79" s="1" t="s">
        <v>363</v>
      </c>
    </row>
    <row r="80" spans="1:4" ht="63.75" x14ac:dyDescent="0.2">
      <c r="A80" s="2" t="s">
        <v>436</v>
      </c>
      <c r="B80" s="1" t="s">
        <v>181</v>
      </c>
      <c r="C80" s="8" t="s">
        <v>364</v>
      </c>
      <c r="D80" s="8" t="s">
        <v>365</v>
      </c>
    </row>
    <row r="81" spans="1:7" ht="140.25" x14ac:dyDescent="0.25">
      <c r="A81" s="1" t="s">
        <v>183</v>
      </c>
      <c r="B81" s="1" t="s">
        <v>184</v>
      </c>
      <c r="C81" s="1" t="s">
        <v>366</v>
      </c>
      <c r="D81" s="1" t="s">
        <v>367</v>
      </c>
    </row>
    <row r="82" spans="1:7" ht="114.75" x14ac:dyDescent="0.25">
      <c r="A82" s="1" t="s">
        <v>185</v>
      </c>
      <c r="B82" s="1" t="s">
        <v>186</v>
      </c>
      <c r="C82" s="1" t="s">
        <v>368</v>
      </c>
      <c r="D82" s="1" t="s">
        <v>369</v>
      </c>
    </row>
    <row r="83" spans="1:7" ht="63.75" x14ac:dyDescent="0.25">
      <c r="A83" s="1" t="s">
        <v>187</v>
      </c>
      <c r="B83" s="1" t="s">
        <v>188</v>
      </c>
      <c r="C83" s="1" t="s">
        <v>370</v>
      </c>
      <c r="D83" s="1" t="s">
        <v>371</v>
      </c>
    </row>
    <row r="84" spans="1:7" ht="153" x14ac:dyDescent="0.25">
      <c r="A84" s="1" t="s">
        <v>372</v>
      </c>
      <c r="B84" s="1" t="s">
        <v>373</v>
      </c>
      <c r="C84" s="1" t="s">
        <v>374</v>
      </c>
      <c r="D84" s="1" t="s">
        <v>375</v>
      </c>
    </row>
    <row r="85" spans="1:7" ht="38.25" x14ac:dyDescent="0.25">
      <c r="A85" s="1" t="s">
        <v>191</v>
      </c>
      <c r="B85" s="1" t="s">
        <v>192</v>
      </c>
      <c r="C85" s="1" t="s">
        <v>377</v>
      </c>
      <c r="D85" s="1" t="s">
        <v>376</v>
      </c>
    </row>
    <row r="86" spans="1:7" ht="63.75" x14ac:dyDescent="0.25">
      <c r="A86" s="1" t="s">
        <v>194</v>
      </c>
      <c r="B86" s="1" t="s">
        <v>195</v>
      </c>
      <c r="C86" s="1" t="s">
        <v>378</v>
      </c>
      <c r="D86" s="1" t="s">
        <v>379</v>
      </c>
    </row>
    <row r="87" spans="1:7" x14ac:dyDescent="0.25">
      <c r="A87" s="1" t="s">
        <v>197</v>
      </c>
      <c r="B87" s="1" t="s">
        <v>198</v>
      </c>
      <c r="C87" s="1" t="s">
        <v>380</v>
      </c>
      <c r="D87" s="1" t="s">
        <v>444</v>
      </c>
    </row>
    <row r="88" spans="1:7" x14ac:dyDescent="0.25">
      <c r="A88" s="1" t="s">
        <v>199</v>
      </c>
      <c r="B88" s="1"/>
      <c r="C88" s="1"/>
      <c r="D88" s="1"/>
    </row>
    <row r="89" spans="1:7" ht="51" x14ac:dyDescent="0.25">
      <c r="A89" s="1" t="s">
        <v>200</v>
      </c>
      <c r="B89" s="1" t="s">
        <v>201</v>
      </c>
      <c r="C89" s="1" t="s">
        <v>445</v>
      </c>
      <c r="D89" s="1" t="s">
        <v>381</v>
      </c>
    </row>
    <row r="90" spans="1:7" ht="76.5" x14ac:dyDescent="0.25">
      <c r="A90" s="1" t="s">
        <v>202</v>
      </c>
      <c r="B90" s="1" t="s">
        <v>203</v>
      </c>
      <c r="C90" s="1" t="s">
        <v>382</v>
      </c>
      <c r="D90" s="1" t="s">
        <v>203</v>
      </c>
    </row>
    <row r="91" spans="1:7" ht="38.25" x14ac:dyDescent="0.25">
      <c r="A91" s="1" t="s">
        <v>204</v>
      </c>
      <c r="B91" s="1" t="s">
        <v>205</v>
      </c>
      <c r="C91" s="1" t="s">
        <v>383</v>
      </c>
      <c r="D91" s="1" t="s">
        <v>384</v>
      </c>
    </row>
    <row r="92" spans="1:7" ht="38.25" x14ac:dyDescent="0.25">
      <c r="A92" s="1" t="s">
        <v>206</v>
      </c>
      <c r="B92" s="1" t="s">
        <v>207</v>
      </c>
      <c r="C92" s="1" t="s">
        <v>385</v>
      </c>
      <c r="D92" s="1" t="s">
        <v>386</v>
      </c>
    </row>
    <row r="93" spans="1:7" ht="25.5" x14ac:dyDescent="0.25">
      <c r="A93" s="1" t="s">
        <v>208</v>
      </c>
      <c r="B93" s="1" t="s">
        <v>209</v>
      </c>
      <c r="C93" s="1" t="s">
        <v>387</v>
      </c>
      <c r="D93" s="1" t="s">
        <v>388</v>
      </c>
    </row>
    <row r="94" spans="1:7" ht="25.5" x14ac:dyDescent="0.2">
      <c r="A94" s="1" t="s">
        <v>210</v>
      </c>
      <c r="B94" s="1" t="s">
        <v>211</v>
      </c>
      <c r="C94" s="1" t="s">
        <v>389</v>
      </c>
      <c r="D94" s="1" t="s">
        <v>390</v>
      </c>
      <c r="E94" s="9"/>
      <c r="G94" s="9"/>
    </row>
    <row r="95" spans="1:7" x14ac:dyDescent="0.25">
      <c r="A95" s="1"/>
      <c r="B95" s="1"/>
      <c r="C95" s="1"/>
      <c r="D95" s="1"/>
    </row>
    <row r="96" spans="1:7" ht="44.25" customHeight="1" x14ac:dyDescent="0.25">
      <c r="A96" s="1"/>
      <c r="B96" s="1"/>
      <c r="C96" s="1"/>
      <c r="D96" s="1"/>
    </row>
    <row r="97" spans="1:4" ht="178.5" x14ac:dyDescent="0.25">
      <c r="A97" s="1" t="s">
        <v>420</v>
      </c>
      <c r="B97" s="1" t="s">
        <v>438</v>
      </c>
      <c r="C97" s="1" t="s">
        <v>441</v>
      </c>
      <c r="D97" s="1" t="s">
        <v>440</v>
      </c>
    </row>
    <row r="98" spans="1:4" ht="191.25" x14ac:dyDescent="0.25">
      <c r="A98" s="1" t="s">
        <v>446</v>
      </c>
      <c r="B98" s="3" t="s">
        <v>447</v>
      </c>
      <c r="C98" s="1" t="s">
        <v>449</v>
      </c>
      <c r="D98" s="1" t="s">
        <v>448</v>
      </c>
    </row>
    <row r="100" spans="1:4" ht="113.25" customHeight="1" x14ac:dyDescent="0.25">
      <c r="B100" s="70" t="s">
        <v>468</v>
      </c>
      <c r="C100" s="70"/>
      <c r="D100" s="70"/>
    </row>
  </sheetData>
  <mergeCells count="1">
    <mergeCell ref="B100:D100"/>
  </mergeCells>
  <pageMargins left="0.7" right="0.7" top="0.75" bottom="0.75" header="0.3" footer="0.3"/>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Οικονομική προσφορά</vt:lpstr>
      <vt:lpstr>ΤΕΧΝΙΚΕΣ ΠΡΟΔΙΑΓΡΑΦΕΣ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Papagiannakis Dimitris</dc:creator>
  <cp:lastModifiedBy>Saliari Kitsa</cp:lastModifiedBy>
  <cp:lastPrinted>2020-08-25T11:22:44Z</cp:lastPrinted>
  <dcterms:created xsi:type="dcterms:W3CDTF">2020-06-30T09:23:22Z</dcterms:created>
  <dcterms:modified xsi:type="dcterms:W3CDTF">2020-09-03T07:36:44Z</dcterms:modified>
</cp:coreProperties>
</file>